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hor\Google Drive\Rick\IoA_Matters\RCC\06112019\"/>
    </mc:Choice>
  </mc:AlternateContent>
  <xr:revisionPtr revIDLastSave="0" documentId="13_ncr:1_{50DBAD38-C43B-4215-8413-300D334DADD6}" xr6:coauthVersionLast="41" xr6:coauthVersionMax="41" xr10:uidLastSave="{00000000-0000-0000-0000-000000000000}"/>
  <bookViews>
    <workbookView xWindow="-98" yWindow="-98" windowWidth="22695" windowHeight="14595" xr2:uid="{00000000-000D-0000-FFFF-FFFF00000000}"/>
  </bookViews>
  <sheets>
    <sheet name="Summary" sheetId="8" r:id="rId1"/>
    <sheet name="Audio and speech" sheetId="1" r:id="rId2"/>
    <sheet name="Acoustic" sheetId="2" r:id="rId3"/>
    <sheet name="Ultrasound+Ultrasonic" sheetId="5" r:id="rId4"/>
    <sheet name="Vibration" sheetId="4" r:id="rId5"/>
    <sheet name="Noise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45" i="1"/>
  <c r="F74" i="2"/>
  <c r="F38" i="5"/>
  <c r="F37" i="5"/>
  <c r="F14" i="9" l="1"/>
  <c r="F15" i="9"/>
  <c r="F75" i="2"/>
  <c r="F12" i="4" l="1"/>
  <c r="F13" i="4"/>
  <c r="B8" i="8" l="1"/>
  <c r="C9" i="8"/>
  <c r="B9" i="8"/>
  <c r="B7" i="8"/>
  <c r="C7" i="8"/>
  <c r="B5" i="8"/>
  <c r="C5" i="8"/>
  <c r="C6" i="8"/>
  <c r="B6" i="8"/>
  <c r="C8" i="8" l="1"/>
  <c r="D55" i="9" l="1"/>
  <c r="D54" i="9"/>
  <c r="B11" i="8" l="1"/>
  <c r="C11" i="8"/>
</calcChain>
</file>

<file path=xl/sharedStrings.xml><?xml version="1.0" encoding="utf-8"?>
<sst xmlns="http://schemas.openxmlformats.org/spreadsheetml/2006/main" count="887" uniqueCount="532">
  <si>
    <t>Grants</t>
  </si>
  <si>
    <t>Acoustic</t>
  </si>
  <si>
    <t>Vibration</t>
  </si>
  <si>
    <t>Noise</t>
  </si>
  <si>
    <t>Total value</t>
  </si>
  <si>
    <t>Number of grants</t>
  </si>
  <si>
    <t>Total:</t>
  </si>
  <si>
    <t>S3A: Future Spatial Audio for an Immersive Listener Experience at Home</t>
  </si>
  <si>
    <t>Ultrasound+ultrasonic</t>
  </si>
  <si>
    <t>Jun 14 - Jun 19</t>
  </si>
  <si>
    <t>Fusing Semantic and Audio Technologies for Intelligent Music Production and Consumption</t>
  </si>
  <si>
    <t>Machine Learning for Hearing Aids: Intelligent Processing and Fitting</t>
  </si>
  <si>
    <t>Jan 15 - Dec 20</t>
  </si>
  <si>
    <t>Mathematical fundamentals of Metamaterials for multiscale Physics and Mechanics</t>
  </si>
  <si>
    <t>Piezoelectric Nano-Fibre Based Acoustic Sensors for Artificial Cochlea</t>
  </si>
  <si>
    <t>Aug 14 - Aug 19</t>
  </si>
  <si>
    <t>Model-Based Treatment Planning for Focused Ultrasound Surgery</t>
  </si>
  <si>
    <t>Development of a 3D Vibration Assisted Machining System</t>
  </si>
  <si>
    <t>Grant end date after</t>
  </si>
  <si>
    <t>High Frequency Flexural Ultrasonic Transducers (HiFFUT) - a new class of transducer</t>
  </si>
  <si>
    <t>Tribo-Acoustic Sensors for In-Situ Performance and Inspection of Machine Components</t>
  </si>
  <si>
    <t>Sep 15 - Aug 20</t>
  </si>
  <si>
    <t>Interaction between sensory and supporting cells in the organ of Corti: basis for sensitivity and frequency selectivity of mammalian cochlea.</t>
  </si>
  <si>
    <t>Therapy Ultrasound Network for Drug Delivery &amp; Ablation Research (ThUNDDAR)</t>
  </si>
  <si>
    <t>Jan 16 - Jun 19</t>
  </si>
  <si>
    <t>Trackside Optical Fibre Acoustic Sensing (TOFAS)</t>
  </si>
  <si>
    <t>Super Resolution Ultrasound Imaging</t>
  </si>
  <si>
    <t>Diffraction of Life - biosonar camouflage, cloaking and concealment</t>
  </si>
  <si>
    <t>Does acoustic signalling predict mating success in mosquito lines?</t>
  </si>
  <si>
    <t>Aug 15 - Jul 18</t>
  </si>
  <si>
    <t>Making Sense of Sounds</t>
  </si>
  <si>
    <t>New pathways to hearing: A multisensory noise reducing and palate based sensory substitution device for speech perception</t>
  </si>
  <si>
    <t>Audio-Visual Media Research Platform</t>
  </si>
  <si>
    <t>Apr 17 - Mar 20</t>
  </si>
  <si>
    <t>Jan 17 - Dec 19</t>
  </si>
  <si>
    <t>Acoustic Signal Processing and Scene Analysis for Socially Assistive Robots</t>
  </si>
  <si>
    <t>Mar 17 - Feb 22</t>
  </si>
  <si>
    <t>Inverse problems for hyperbolic partial differential equations</t>
  </si>
  <si>
    <t>Jul 16 - Jun 21</t>
  </si>
  <si>
    <t>Oct 17 - Sep 20</t>
  </si>
  <si>
    <t>Geometrically unfitted finite element methods for inverse identification of geometries and shape optimization</t>
  </si>
  <si>
    <t>Auditory processing: The cellular and synaptic mechanisms of a delay-line and coincidence-detector circuit</t>
  </si>
  <si>
    <t>Sep 16 - Aug 20</t>
  </si>
  <si>
    <t>Jun 17 - May 20</t>
  </si>
  <si>
    <t>Speech masking effects in speech communication across the lifespan</t>
  </si>
  <si>
    <t>Thin Film Acoustic Wave Platform for Conformable and Mechanically Flexible Biosensors</t>
  </si>
  <si>
    <t>Thin Film Platform Technologies for Conformable and Mechanically Flexible Biosensors</t>
  </si>
  <si>
    <t>Optimising patient specific treatment plans for ultrasound ablative therapies in the abdomen (OptimUS)</t>
  </si>
  <si>
    <t>Jul 16 - Mar 20</t>
  </si>
  <si>
    <t>ACAPELLA</t>
  </si>
  <si>
    <t>Listening to Infrastructure</t>
  </si>
  <si>
    <t>USMART - smart dust for large scale underwater wireless sensing</t>
  </si>
  <si>
    <t>Combustor thermoacoustics for multi-burner low emissions gas turbines (CHAMBER)</t>
  </si>
  <si>
    <t>Assessing the strength of volcanic eruptions using acoustic infrasound measurements</t>
  </si>
  <si>
    <t>High resolution biomedical imaging using ultrasonic metamaterials</t>
  </si>
  <si>
    <t>High Resolution Biomedical Imaging Using Ultrasonic Metamaterials</t>
  </si>
  <si>
    <t>Nov 16 - Oct 19</t>
  </si>
  <si>
    <t>Impacts of anthropogenic noise on reproduction and survival</t>
  </si>
  <si>
    <t>Dec 16 - May 19</t>
  </si>
  <si>
    <t>Embedding measured data within a computational framework for vibro-acoustic design</t>
  </si>
  <si>
    <t>May 17 - Apr 20</t>
  </si>
  <si>
    <t>Next-generation test methods for nonlinear structures</t>
  </si>
  <si>
    <t>Oct 17 - Sep 22</t>
  </si>
  <si>
    <t>TEAM-A: The tailored electromagnetic and acoustic materials accelerator</t>
  </si>
  <si>
    <t>At the interface between semiclassical analysis and numerical analysis of wave propagation problems</t>
  </si>
  <si>
    <t>EPSRC Centre for Doctoral Training in Electromagnetic Metamaterials</t>
  </si>
  <si>
    <t>Jan 19 - Jan 22</t>
  </si>
  <si>
    <t>JINA: Jet Installation Noise Abatement</t>
  </si>
  <si>
    <t>Rapid monitoring of river hydrodynamics and morphology using acoustic holography</t>
  </si>
  <si>
    <t>Rapid Monitoring of River Hydrodynamics and Morphology using Acoustic Holography</t>
  </si>
  <si>
    <t>SpeechWave</t>
  </si>
  <si>
    <t>Jul 18 - Jun 21</t>
  </si>
  <si>
    <t>Sustainable and industrially scalable ultrasonic liquid phase exfoliation technologies for manufacturing 2D advanced functional materials (EcoUltra2D)</t>
  </si>
  <si>
    <t>SYstems Science-based design and manufacturing of DYnamic MATerials and Structures (SYSDYMATS)</t>
  </si>
  <si>
    <t>Jun 18 - Jun 21</t>
  </si>
  <si>
    <t>AURORA: Controlling sound like we do with light</t>
  </si>
  <si>
    <t>Jun 18 - May 21</t>
  </si>
  <si>
    <t>Mapping in the Background: Scalable capabilities using low-cost passive robotic systems for seafloor imaging</t>
  </si>
  <si>
    <t>Mar 18 - Mar 21</t>
  </si>
  <si>
    <t>Upscaling environment-friendly cavitation melt treatment (UltraMelt2)</t>
  </si>
  <si>
    <t>Feb 18 - Jan 21</t>
  </si>
  <si>
    <t>Laboratory soundscapes: optimising acoustic environments for avian welfare</t>
  </si>
  <si>
    <t>Jan 16 - Dec 20</t>
  </si>
  <si>
    <t>Design for Virtuosity: Modelling and Supporting Expertise in Digital Musical Interaction</t>
  </si>
  <si>
    <t>Dec 17 - Dec 20</t>
  </si>
  <si>
    <t>Full-Duplex for Underwater Acoustic Communications</t>
  </si>
  <si>
    <t>Nov 17 - Nov 20</t>
  </si>
  <si>
    <t>UK Acoustics Network</t>
  </si>
  <si>
    <t>Nov 17 - Oct 20</t>
  </si>
  <si>
    <t>Listening effort and multilingual speech communication: Neural measures of auditory and lexical processing by adults and older children</t>
  </si>
  <si>
    <t>Sep 17 - Aug 20</t>
  </si>
  <si>
    <t>From voicing to register: the evolution of a sound change in Southeast Asia</t>
  </si>
  <si>
    <t>Apr 17 - Aug 20</t>
  </si>
  <si>
    <t>Jul 17 - Jul 20</t>
  </si>
  <si>
    <t>Jul 17 - Jun 20</t>
  </si>
  <si>
    <t>Jun 18 - May 20</t>
  </si>
  <si>
    <t>Speech Perception under Cognitive Load</t>
  </si>
  <si>
    <t>University of Salford and Farrat Isolevel Limited</t>
  </si>
  <si>
    <t>Jul 17 - Nov 19</t>
  </si>
  <si>
    <t>Sep 16 - Aug 19</t>
  </si>
  <si>
    <t>Mar 18 - Aug 19</t>
  </si>
  <si>
    <t>A Platform for Rapid Development of Speech Recognition &amp; Speech Synthesis Software for Under-Resourced Languages</t>
  </si>
  <si>
    <t>Interference in spoken communication: Evaluating the corrupting and disrupting effects of other voices</t>
  </si>
  <si>
    <t>Feb 18 - Jul 19</t>
  </si>
  <si>
    <t>Enabling low cost AUV technology: Development of smart networks &amp; AI based navigation for dynamic underwater environments</t>
  </si>
  <si>
    <t>Measuring ADD Noise in TIdal Streams (MANTIS): Could Acoustic Deterrent Devices (ADDs) reduce risk of marine mammal collisions with tidal turbines?</t>
  </si>
  <si>
    <t>Novel low-cost methods for marine mammal and environmental monitoring</t>
  </si>
  <si>
    <t>Fibre-optic distributed Acoustic Sensor Technology for seismic Monitoring During shale gas Extraction (FAST-MoDE)</t>
  </si>
  <si>
    <t>Development of a standardised marine mammal monitoring system for the tidal energy industry</t>
  </si>
  <si>
    <t>Designing and Engineering Soundscapes To enable Restorative Environments for Sustainable Societies (DeStress)</t>
  </si>
  <si>
    <t>Dec 17 - Jun 19</t>
  </si>
  <si>
    <t>A new approach to optical coherence tomography image analysis using machine learning</t>
  </si>
  <si>
    <t>Apr 18 - Jun 19</t>
  </si>
  <si>
    <t>Integrating sound and context recognition for acoustic scene analysis</t>
  </si>
  <si>
    <t>Dec 15 - May 19</t>
  </si>
  <si>
    <t>Jan 18 - Dec 19</t>
  </si>
  <si>
    <t>May 14 - Oct 22</t>
  </si>
  <si>
    <t>EPSRC and AHRC Centre for Doctoral Training in Media and Arts Technology</t>
  </si>
  <si>
    <t>Aug 17 - Jul 22</t>
  </si>
  <si>
    <t>Jun 18 - Nov 21</t>
  </si>
  <si>
    <t>Intonation and diachrony: A phonetic investigation of the effects of language contact on intonational patterns</t>
  </si>
  <si>
    <t>Aug 17 - Jul 20</t>
  </si>
  <si>
    <t>How the brain detects patterns in sound sequences</t>
  </si>
  <si>
    <t>Mar 16 - Feb 22</t>
  </si>
  <si>
    <t>Structural Dynamics Laboratory for Verification and Validation (LVV) Across Scales and Environments</t>
  </si>
  <si>
    <t>Mar 18 - Feb 20</t>
  </si>
  <si>
    <t>Self-sensing wind turbine composite blades for structural health monitoring (SMARTBLADE)</t>
  </si>
  <si>
    <t>May 18 - Jun 19</t>
  </si>
  <si>
    <t>Advanced Sensors and Modelling for Next-generation Bridge Management</t>
  </si>
  <si>
    <t>Oct 17 - Jun 19</t>
  </si>
  <si>
    <t>Controlling Multistability in Vibro-Impact Systems: Theory and Experiment</t>
  </si>
  <si>
    <t>Feb 18 - Jan 23</t>
  </si>
  <si>
    <t>Digital twins for improved dynamic design</t>
  </si>
  <si>
    <t xml:space="preserve">Total: </t>
  </si>
  <si>
    <t>Number:</t>
  </si>
  <si>
    <t>Jul 18 - Jun 22</t>
  </si>
  <si>
    <t>Understanding and exploiting non-equilibrium effects on turbulent boundary layers: Towards realisable drag reduction strategies</t>
  </si>
  <si>
    <t>Effect of Separation and Stall on Aerofoil Noise</t>
  </si>
  <si>
    <t>Aircraft Noise and Cardiovascular Outcomes (ANCO)</t>
  </si>
  <si>
    <t>Jun 15 - May 20</t>
  </si>
  <si>
    <t>The science and analytical tools to design long life, low noise railway track systems</t>
  </si>
  <si>
    <t>Jul 19 - Jun 24</t>
  </si>
  <si>
    <t>Developing a Global Listening Network for Turbidity Currents and Seafloor Processes</t>
  </si>
  <si>
    <t>Apr 14 - Sep 23</t>
  </si>
  <si>
    <t>Oct 18 - Dec 22</t>
  </si>
  <si>
    <t>End to end modelling for task oriented automatic speech recognition.</t>
  </si>
  <si>
    <t>Jun 19 - Jun 22</t>
  </si>
  <si>
    <t>The Development of Novel High-Performance Advanced Microstructured Materials and their Associated Continuum Models</t>
  </si>
  <si>
    <t>Jun 19 - May 22</t>
  </si>
  <si>
    <t>Zero Power, Large Area Rail Track Monitoring</t>
  </si>
  <si>
    <t>Nov 18 - Apr 22</t>
  </si>
  <si>
    <t>Apr 19 - Mar 22</t>
  </si>
  <si>
    <t>Apr 18 - Mar 22</t>
  </si>
  <si>
    <t>Multi-modal cue integration for auditory spatial location by normal-hearing and hearing-impaired listeners.</t>
  </si>
  <si>
    <t>Biological metamaterials for enhanced noise control technology</t>
  </si>
  <si>
    <t>Mar 19 - Mar 22</t>
  </si>
  <si>
    <t>Geodynamics and Tectonics Plate Analysis based on Distributed Optical Fibre Acoustic Sensor</t>
  </si>
  <si>
    <t>Feb 19 - Feb 22</t>
  </si>
  <si>
    <t>Jul 18 - Dec 21</t>
  </si>
  <si>
    <t>Jan 19 - Dec 21</t>
  </si>
  <si>
    <t>Fast solvers for frequency domain wave-scattering problems and applications</t>
  </si>
  <si>
    <t>Fast solvers for frequency-domain wave-scattering problems and applications</t>
  </si>
  <si>
    <t>Dec 18 - Nov 21</t>
  </si>
  <si>
    <t>Developmental reprogramming following prenatal acoustic signals</t>
  </si>
  <si>
    <t>Oct 18 - Sep 21</t>
  </si>
  <si>
    <t>Aug 19 - Jul 21</t>
  </si>
  <si>
    <t>A MICROMECHANICAL SENSOR TO UNDERSTAND AND MONITOR WOUND HEALING</t>
  </si>
  <si>
    <t>Integral equations on fractal domains: analysis and computation</t>
  </si>
  <si>
    <t>Apr 18 - Jul 21</t>
  </si>
  <si>
    <t>Primary productivity driven by escalating nutrient fluxes?</t>
  </si>
  <si>
    <t>Jul 19 - Jun 21</t>
  </si>
  <si>
    <t>A wearable technology for diagnosing sleep apnoea in children</t>
  </si>
  <si>
    <t>Apr 18 - Apr 21</t>
  </si>
  <si>
    <t>Modeling the Development of Phonetic Representations</t>
  </si>
  <si>
    <t>Mar 19 - Mar 21</t>
  </si>
  <si>
    <t>Acoustic Vocalisation Early Response Technologies (AVERT)</t>
  </si>
  <si>
    <t>May 19 - Feb 21</t>
  </si>
  <si>
    <t>Development and demonstration of methods and tools for large scale wind turbine pitch bearing condition assessment (DemoBearing)</t>
  </si>
  <si>
    <t>Sep 19 - Feb 21</t>
  </si>
  <si>
    <t>Red River: Listening to a Polluted River</t>
  </si>
  <si>
    <t>Feb 19 - Jan 21</t>
  </si>
  <si>
    <t>Unmanned Surface Vessels for Rapid Environmental Assessment in challenging inland waterways and tidal environments</t>
  </si>
  <si>
    <t>Dec 16 - Oct 20</t>
  </si>
  <si>
    <t>Apr 18 - Sep 20</t>
  </si>
  <si>
    <t>Palantir - Real time inspection and assessment of wind turbine blade health</t>
  </si>
  <si>
    <t>Jul 19 - Jun 20</t>
  </si>
  <si>
    <t>Creation of a Hybrid Insulated Structural System to Enable Delivery of a Disruptive High Volume House Building Model – Hyb-ISS</t>
  </si>
  <si>
    <t>Jan 17 - Jun 20</t>
  </si>
  <si>
    <t>Jan 18 - Jun 20</t>
  </si>
  <si>
    <t>Jan 19 - Jun 20</t>
  </si>
  <si>
    <t>Diagnosing Sleep Apnoea At Home with a Novel Wearable Technology</t>
  </si>
  <si>
    <t>Newton Fund - Innovative monitoring system for early leak detection in water distribution systems - HiLeak</t>
  </si>
  <si>
    <t>Jul 19 - Mar 20</t>
  </si>
  <si>
    <t>SPECTRAIL - Low cost intelligent infrastructure through fibre acoustic transmission.</t>
  </si>
  <si>
    <t>Oct 18 - Mar 20</t>
  </si>
  <si>
    <t>Listening to the Zoo</t>
  </si>
  <si>
    <t>WHIS®wall</t>
  </si>
  <si>
    <t>Jul 14 - Jan 20</t>
  </si>
  <si>
    <t>The University of Salford and Cosmotec Nonwovens Limited</t>
  </si>
  <si>
    <t>Feb 19 - Oct 19</t>
  </si>
  <si>
    <t>Hearing History: Bringing to life the sounds of the past through Virtual Reality</t>
  </si>
  <si>
    <t>Feb 16 - Sep 19</t>
  </si>
  <si>
    <t>Jul 16 - Sep 19</t>
  </si>
  <si>
    <t>Apr 16 - Sep 19</t>
  </si>
  <si>
    <t>Jan 16 - Sep 19</t>
  </si>
  <si>
    <t>Feb 18 - Sep 19</t>
  </si>
  <si>
    <t>Oct 18 - Aug 19</t>
  </si>
  <si>
    <t>Improving haptic sensation</t>
  </si>
  <si>
    <t>Dec 13 - Jun 19</t>
  </si>
  <si>
    <t>Sep 15 - May 19</t>
  </si>
  <si>
    <t>Period</t>
  </si>
  <si>
    <t>Grant/project title</t>
  </si>
  <si>
    <t>Granted to</t>
  </si>
  <si>
    <t>Value</t>
  </si>
  <si>
    <t>Jul 19 - Dec 27</t>
  </si>
  <si>
    <t>UKRI Centre for Doctoral Training in Artificial Intelligence and Music</t>
  </si>
  <si>
    <t>Mar 16 - Oct 19</t>
  </si>
  <si>
    <t>Jul 19 - Jun 22</t>
  </si>
  <si>
    <t>Environment and Listener Optimised Speech Processing for Hearing Enhancement in Real Situations (ELO-SPHERES)</t>
  </si>
  <si>
    <t>Jul 18 - Sep 19</t>
  </si>
  <si>
    <t>Sleep Sage - a personalised intelligent sleep aid platform</t>
  </si>
  <si>
    <t>Apr 19 - Sep 20</t>
  </si>
  <si>
    <t>Volumetric audio synthesis for AR - VASAR</t>
  </si>
  <si>
    <t>Nov 18 - Apr 20</t>
  </si>
  <si>
    <t>Riding Along In My Automobile: Musically-Induced Emotions and Driving Behaviour</t>
  </si>
  <si>
    <t>Sep 19 - Aug 22</t>
  </si>
  <si>
    <t>TarDiS: Targets and Dynamics in Speech</t>
  </si>
  <si>
    <t>Oct 17 - Sep 19</t>
  </si>
  <si>
    <t>Dig that lick: Analysing large-scale data for melodic patterns in jazz performances</t>
  </si>
  <si>
    <t>Apr 19 - Sep 27</t>
  </si>
  <si>
    <t>UKRI Centre for Doctoral Training in Speech and Language Technologies and their Applications</t>
  </si>
  <si>
    <t>Aug 17 - Nov 20</t>
  </si>
  <si>
    <t>Ultrax2020: Ultrasound Technology for Optimising the Treatment of Speech Disorders.</t>
  </si>
  <si>
    <t>Dec 15 - Dec 19</t>
  </si>
  <si>
    <t>Challenges to Revolutionise Hearing Device Processing</t>
  </si>
  <si>
    <t>Sep 19 - Aug 24</t>
  </si>
  <si>
    <t>Challenges To Revolutionise Hearing Device Processing</t>
  </si>
  <si>
    <t>Mar 19 - Feb 24</t>
  </si>
  <si>
    <t>Pervasive Sensing for Buried Pipes</t>
  </si>
  <si>
    <t>EPSRC Centre for Doctoral Training in Future Ultrasonic Engineering</t>
  </si>
  <si>
    <t>Jan 19 - Dec 23</t>
  </si>
  <si>
    <t>Towards a multisensory hearing aid: Engineering synthetic audiovisual and audiotactile signals to aid hearing in noisy backgrounds</t>
  </si>
  <si>
    <t>Understanding and developing new noise reduction mechanisms for aerofoils in unsteady flow through the use of analytical mathematics</t>
  </si>
  <si>
    <t>Jul 17 - May 25</t>
  </si>
  <si>
    <t>Jun 17 - Jun 20</t>
  </si>
  <si>
    <t>The Impact of "Offset-Deafness" on Perception and Cortical Processing of Speech Sounds in Noise</t>
  </si>
  <si>
    <t>Contactless Ultrasonic Processing for Liquid Metals</t>
  </si>
  <si>
    <t>Mar 17 - Feb 20</t>
  </si>
  <si>
    <t>Power ultrasound as a generic tool for micro/nanoscale processing of materials</t>
  </si>
  <si>
    <t>Dec 17 - Aug 19</t>
  </si>
  <si>
    <t>Development of Radiation Resilient Ultrasonic Sensors (ReDRESS)</t>
  </si>
  <si>
    <t>Long Range Ultrasonic Inspection of Aircraft Wiring (UltraHandMan)</t>
  </si>
  <si>
    <t>Nanocomposite materials for sensing in next-generation minimally-invasive medical devices</t>
  </si>
  <si>
    <t>Jun 18 - Apr 22</t>
  </si>
  <si>
    <t>Ultrasonic neuromodulation of deep grey matter structures for the non-invasive treatment of neurological disorders</t>
  </si>
  <si>
    <t>Dec 16 - Dec 19</t>
  </si>
  <si>
    <t>Stochastic ultrasonic scattering from the tips of rough cracks</t>
  </si>
  <si>
    <t>Jan 19 - Dec 20</t>
  </si>
  <si>
    <t>High speed inspection of nuclear assets using Virtual Source Aperture techniques and advanced ultrasonic equipment</t>
  </si>
  <si>
    <t>Jun 16 - May 19</t>
  </si>
  <si>
    <t>Miniature Ultrasonic Fatigue Analysis of Local Modified Regions near Welds and Surfaces in Ti alloys</t>
  </si>
  <si>
    <t>Automatic Full Weld Inspection System for High Speed Rail(TrackBot) Theme: 37</t>
  </si>
  <si>
    <t>May 18 - Feb 21</t>
  </si>
  <si>
    <t>Apr 14 - Sep 22</t>
  </si>
  <si>
    <t>EPSRC Centre for Doctoral Training in Gas Turbine Aerodynamics</t>
  </si>
  <si>
    <t>Understanding and alleviating hearing disability: the contribution of natural behaviours</t>
  </si>
  <si>
    <t>Arctic PRoductivity in the seasonal Ice ZonE (Arctic PrIZE)</t>
  </si>
  <si>
    <t>Feb 17 - Feb 21</t>
  </si>
  <si>
    <t>Dec 18 - Nov 23</t>
  </si>
  <si>
    <t>Intelligent Structures for Low Noise Environments</t>
  </si>
  <si>
    <t>Advanced Diagnostics using Phononics</t>
  </si>
  <si>
    <t>Oct 13 - Sep 19</t>
  </si>
  <si>
    <t>Apr 18 - Mar 21</t>
  </si>
  <si>
    <t>Smart Residual Stresses Monitoring for Metal Additive Manufacturing – EM-ReSt</t>
  </si>
  <si>
    <t>Mar 16 - Aug 19</t>
  </si>
  <si>
    <t>User Interaction with self-supporting free-form physical objects</t>
  </si>
  <si>
    <t>NEMESIS: NEw Mathematics for Materials Modelling in the Engineering Sciences and Industrial Sectors</t>
  </si>
  <si>
    <t>Jul 17 - Mar 22</t>
  </si>
  <si>
    <t>Auditory scene analysis in acoustic and electric hearing</t>
  </si>
  <si>
    <t>Apr 18 - Nov 21</t>
  </si>
  <si>
    <t>Creation of an intelligent machining system to adapt to structural variability in safety critical titanium alloy components</t>
  </si>
  <si>
    <t>Full-Duplex For Underwater Acoustic Communications</t>
  </si>
  <si>
    <t>Jan 18 - Dec 20</t>
  </si>
  <si>
    <t>Jan 18 - Mar 20</t>
  </si>
  <si>
    <t>Aug 17 - Jan 19</t>
  </si>
  <si>
    <t>AFLA - project - Acoustic Filtration Lab-free Apparatus for better aflatoxin management in Kenya</t>
  </si>
  <si>
    <t>May 19 - April 2022</t>
  </si>
  <si>
    <t>Distributed Fibre-optic Cable Sensing for Buried Pipe Infrastructure</t>
  </si>
  <si>
    <t>Ultrasonic cell handling and manipulation for microfluidic detection and analysis systems</t>
  </si>
  <si>
    <t>Nov 18 - Dec 27</t>
  </si>
  <si>
    <t>Surgery enabled by ultrasonics</t>
  </si>
  <si>
    <t>EPSRC</t>
  </si>
  <si>
    <t>University of Sheffield</t>
  </si>
  <si>
    <t>David James Wagg </t>
  </si>
  <si>
    <t>Zi-Qiang Lang </t>
  </si>
  <si>
    <t>Keith Worden </t>
  </si>
  <si>
    <t>University of Salford</t>
  </si>
  <si>
    <t>Andrew Thomas Moorhouse </t>
  </si>
  <si>
    <t>Innovate UK</t>
  </si>
  <si>
    <t>Ilika Technologies Ltd</t>
  </si>
  <si>
    <t>Elaine Kent </t>
  </si>
  <si>
    <t>University of Bristol</t>
  </si>
  <si>
    <t>David Barton </t>
  </si>
  <si>
    <t>Newcastle University</t>
  </si>
  <si>
    <t>Dehong Huo </t>
  </si>
  <si>
    <t>University of Exeter</t>
  </si>
  <si>
    <t>Yang Liu </t>
  </si>
  <si>
    <t>Queen's University of Belfast</t>
  </si>
  <si>
    <t>David Hester </t>
  </si>
  <si>
    <t>Granted by</t>
  </si>
  <si>
    <t>Institution</t>
  </si>
  <si>
    <t>University of Southampton</t>
  </si>
  <si>
    <t>William Powrie </t>
  </si>
  <si>
    <t>EPSRC </t>
  </si>
  <si>
    <t>Steve Daley </t>
  </si>
  <si>
    <t> University of Bristol</t>
  </si>
  <si>
    <t>Marc Wilhelm Holderied </t>
  </si>
  <si>
    <t>Imperial College London</t>
  </si>
  <si>
    <t>Jonathon Morrison</t>
  </si>
  <si>
    <t> Imperial College London</t>
  </si>
  <si>
    <t>Aimee Morgans </t>
  </si>
  <si>
    <t>MRC</t>
  </si>
  <si>
    <t>Anna L Hansell </t>
  </si>
  <si>
    <t>Bharathram Ganapathisubramani </t>
  </si>
  <si>
    <t> University of Southampton</t>
  </si>
  <si>
    <t> University of Cambridge </t>
  </si>
  <si>
    <t>Lorna Ayton </t>
  </si>
  <si>
    <t>Mahdi Azarpeyvand </t>
  </si>
  <si>
    <t>Queen Mary, University of London</t>
  </si>
  <si>
    <t>Sergey Karabasov </t>
  </si>
  <si>
    <t>University of Glasgow</t>
  </si>
  <si>
    <t>Margaret Lucas</t>
  </si>
  <si>
    <t xml:space="preserve">University of Glasgow </t>
  </si>
  <si>
    <t xml:space="preserve">EPSRC </t>
  </si>
  <si>
    <t>Menelaos Ioannidis </t>
  </si>
  <si>
    <t>Innovative Technology and Science Limited</t>
  </si>
  <si>
    <t>Steven Mark Dixon </t>
  </si>
  <si>
    <t>University of Warwick</t>
  </si>
  <si>
    <t>Sriram Subramanian </t>
  </si>
  <si>
    <t>University of Sussex</t>
  </si>
  <si>
    <t>Thomas Kelley </t>
  </si>
  <si>
    <t>Precision Acoustics Limited</t>
  </si>
  <si>
    <t>University of Edinburgh</t>
  </si>
  <si>
    <t>Steve Renals </t>
  </si>
  <si>
    <t>University College London</t>
  </si>
  <si>
    <t>Bradley Ernest Treeby </t>
  </si>
  <si>
    <t>Peter Glynne-Jones </t>
  </si>
  <si>
    <t>Nader Saffari </t>
  </si>
  <si>
    <t>Dashboard Limited</t>
  </si>
  <si>
    <t>Pete Stirling </t>
  </si>
  <si>
    <t>Institute of Cancer Research</t>
  </si>
  <si>
    <t>Gail Reinette Ter Haar</t>
  </si>
  <si>
    <t>Peak NDT Limited</t>
  </si>
  <si>
    <t>Simon Parke </t>
  </si>
  <si>
    <t>Sacha Noimark </t>
  </si>
  <si>
    <t>University of Nottingham</t>
  </si>
  <si>
    <t>Matthew Clark </t>
  </si>
  <si>
    <t>University College London </t>
  </si>
  <si>
    <t>University of Oxford </t>
  </si>
  <si>
    <t>Angus J Wilkinson </t>
  </si>
  <si>
    <t>Michael Lowe </t>
  </si>
  <si>
    <t>STL Tech Limited</t>
  </si>
  <si>
    <t>David Hutchins </t>
  </si>
  <si>
    <t>Hassam Ali Miabhoy </t>
  </si>
  <si>
    <t>King's College London</t>
  </si>
  <si>
    <t>Robert John Eckersley </t>
  </si>
  <si>
    <t>Christopher Dunsby </t>
  </si>
  <si>
    <t> Ultrahaptics Holdings Ltd</t>
  </si>
  <si>
    <t>Not given</t>
  </si>
  <si>
    <t>Apr 16 - Mar 19</t>
  </si>
  <si>
    <t>Heriot-Watt University</t>
  </si>
  <si>
    <t>Vassilis Sboros </t>
  </si>
  <si>
    <t>University of Cambridge</t>
  </si>
  <si>
    <t>Garth Nathan Wells </t>
  </si>
  <si>
    <t>Adam Thomas Clare </t>
  </si>
  <si>
    <t>University of Oxford</t>
  </si>
  <si>
    <t>Charlotte Stagg</t>
  </si>
  <si>
    <t>University of Leeds</t>
  </si>
  <si>
    <t>Steven Freear </t>
  </si>
  <si>
    <t>Keyna O'Reilly </t>
  </si>
  <si>
    <t>Iakovos Tzanakis </t>
  </si>
  <si>
    <t>Oxford Brookes University</t>
  </si>
  <si>
    <t>Jiawei Mi </t>
  </si>
  <si>
    <t>University of Hull</t>
  </si>
  <si>
    <t>Brunel University</t>
  </si>
  <si>
    <t>Dmitry Eskin</t>
  </si>
  <si>
    <t>Nicole Grobert </t>
  </si>
  <si>
    <t> University of Sheffield</t>
  </si>
  <si>
    <t>Kirill V Horoshenkov </t>
  </si>
  <si>
    <t>Rolls-Royce plc</t>
  </si>
  <si>
    <t>Carol Rance </t>
  </si>
  <si>
    <t>Graham Naylor </t>
  </si>
  <si>
    <t>Richard Craster </t>
  </si>
  <si>
    <t>Geoff Nash </t>
  </si>
  <si>
    <t>NERC</t>
  </si>
  <si>
    <t> Scottish Association For Marine Science</t>
  </si>
  <si>
    <t>Finlo Robert Cottier </t>
  </si>
  <si>
    <t>Meiling Zhu </t>
  </si>
  <si>
    <t>Robert Dwyer-Joyce </t>
  </si>
  <si>
    <t> Jeffrey Alan Neasham </t>
  </si>
  <si>
    <t>Ether Nde Limited</t>
  </si>
  <si>
    <t>John Hansen </t>
  </si>
  <si>
    <t>University of Manchester</t>
  </si>
  <si>
    <t>William Parnell</t>
  </si>
  <si>
    <t>University of Bath</t>
  </si>
  <si>
    <t>Euan Alastair Spence </t>
  </si>
  <si>
    <t>William Parnell </t>
  </si>
  <si>
    <t>Ultrasonic cell handling and manipulation for microfluidic detection and analysis systems.</t>
  </si>
  <si>
    <t>Wenhui Song </t>
  </si>
  <si>
    <t> Acurable Limited</t>
  </si>
  <si>
    <t>Florence Barkats </t>
  </si>
  <si>
    <t>R Carlyon </t>
  </si>
  <si>
    <t>Safeguard Nautica Ltd</t>
  </si>
  <si>
    <t>David Hull </t>
  </si>
  <si>
    <t>Durham University</t>
  </si>
  <si>
    <t>Peter Talling </t>
  </si>
  <si>
    <t>Braendler Engineering Ltd</t>
  </si>
  <si>
    <t>David Braendler </t>
  </si>
  <si>
    <t>Simon Tait </t>
  </si>
  <si>
    <t>BBSRC</t>
  </si>
  <si>
    <t>David Forrest Clayton </t>
  </si>
  <si>
    <t>Stephen David Simpson</t>
  </si>
  <si>
    <t>Trevor Newson</t>
  </si>
  <si>
    <t>Gilberto Brambilla </t>
  </si>
  <si>
    <t>Lauri Oksanen </t>
  </si>
  <si>
    <t>Blair Thornton </t>
  </si>
  <si>
    <t>University of St Andrews</t>
  </si>
  <si>
    <t>Karen Spencer </t>
  </si>
  <si>
    <t>Planet Ocean Limited</t>
  </si>
  <si>
    <t>Alan Gould </t>
  </si>
  <si>
    <t>Ivan Graham </t>
  </si>
  <si>
    <t> University College London</t>
  </si>
  <si>
    <t>Erik Nils Burman </t>
  </si>
  <si>
    <t>Charalampos Tsimenidis </t>
  </si>
  <si>
    <t>Thorsten Stoesser </t>
  </si>
  <si>
    <t>Dmitry Eskin </t>
  </si>
  <si>
    <t>Lauren Jennie Cator </t>
  </si>
  <si>
    <t>University of York</t>
  </si>
  <si>
    <t>Yuriy Zakharov </t>
  </si>
  <si>
    <t> University of Liverpool</t>
  </si>
  <si>
    <t>Silvio De Angelis </t>
  </si>
  <si>
    <t>Northumbria University</t>
  </si>
  <si>
    <t>Michael Lawrence Crichton</t>
  </si>
  <si>
    <t>Thomas Franke </t>
  </si>
  <si>
    <t>Gordon Drummond Hastie </t>
  </si>
  <si>
    <t>Per Berggren </t>
  </si>
  <si>
    <t>Acurable Limited</t>
  </si>
  <si>
    <t>Emilio Sanz Pereiras </t>
  </si>
  <si>
    <t>AP Sensing</t>
  </si>
  <si>
    <t>Bernd Drapp </t>
  </si>
  <si>
    <t>Richard Yongqing Fu </t>
  </si>
  <si>
    <t> University of Strathclyde</t>
  </si>
  <si>
    <t>Victorita Dolean Maini </t>
  </si>
  <si>
    <t>Scottish Association For Marine Science</t>
  </si>
  <si>
    <t>Ben Wilson </t>
  </si>
  <si>
    <t>Christine Evers </t>
  </si>
  <si>
    <t>Upscaling environment-friendly cavitation melt treatment (UltraMelt #2)</t>
  </si>
  <si>
    <t>University of Greenwich </t>
  </si>
  <si>
    <t>Koulis A Pericleous </t>
  </si>
  <si>
    <t>Crop Innovations</t>
  </si>
  <si>
    <t>Heather Sanders </t>
  </si>
  <si>
    <t>Loughborough University</t>
  </si>
  <si>
    <t>Alister Smith </t>
  </si>
  <si>
    <t>4silence Bv</t>
  </si>
  <si>
    <t>Bart Willems </t>
  </si>
  <si>
    <t>David Peter Hewett </t>
  </si>
  <si>
    <t>Michael Kendall </t>
  </si>
  <si>
    <t>Bangor University</t>
  </si>
  <si>
    <t>Yueng-Djern Lenn </t>
  </si>
  <si>
    <t>ESRC</t>
  </si>
  <si>
    <t>Tom Rice</t>
  </si>
  <si>
    <t>Long Zhang</t>
  </si>
  <si>
    <t>AHRC</t>
  </si>
  <si>
    <t>John Wedgwood Clarke </t>
  </si>
  <si>
    <t>Li Bai </t>
  </si>
  <si>
    <t>Salvesen Insulated Frames Limited</t>
  </si>
  <si>
    <t>Lauren Williams </t>
  </si>
  <si>
    <t>NC3Rs award to and </t>
  </si>
  <si>
    <t> MRC Harwell</t>
  </si>
  <si>
    <t>Liane Hobson </t>
  </si>
  <si>
    <t>National Oceanography Centre</t>
  </si>
  <si>
    <t>Mike Clare </t>
  </si>
  <si>
    <t>University of Surrey</t>
  </si>
  <si>
    <t>Adrian Hilton </t>
  </si>
  <si>
    <t>Mark Sandler </t>
  </si>
  <si>
    <t> Adrian Hilton </t>
  </si>
  <si>
    <t>University of Brighton</t>
  </si>
  <si>
    <t>Andrei N Lukashkin </t>
  </si>
  <si>
    <t>Jonathan Cooper </t>
  </si>
  <si>
    <t>Michael Akeroyd </t>
  </si>
  <si>
    <t>Mark Plumbley </t>
  </si>
  <si>
    <t>Tobias Reichenbach </t>
  </si>
  <si>
    <t>Andrew Palmer McPherson </t>
  </si>
  <si>
    <t>Mary Baltazani </t>
  </si>
  <si>
    <t> University of Edinburgh</t>
  </si>
  <si>
    <t>Jeremy I Skipper </t>
  </si>
  <si>
    <t>Zoran Cvetkovic </t>
  </si>
  <si>
    <t>Gianluca Memoli </t>
  </si>
  <si>
    <t>Patrick A Naylor </t>
  </si>
  <si>
    <t>Paul Edward Iverson </t>
  </si>
  <si>
    <t>Richard Eric Turner </t>
  </si>
  <si>
    <t>Mark Andrew Huckvale </t>
  </si>
  <si>
    <t>Jennifer F. Linden </t>
  </si>
  <si>
    <t>Maria Chait </t>
  </si>
  <si>
    <t>Valerie Lilian Hazan </t>
  </si>
  <si>
    <t>Berthold Hedwig </t>
  </si>
  <si>
    <t>Jon Barker</t>
  </si>
  <si>
    <t>Cardiff University</t>
  </si>
  <si>
    <t>John Francis Culling</t>
  </si>
  <si>
    <t>Simon Dixon </t>
  </si>
  <si>
    <t>James Kirby </t>
  </si>
  <si>
    <t>Sarah Ruth Payne </t>
  </si>
  <si>
    <t>University of London</t>
  </si>
  <si>
    <t>Emmanouil Benetos </t>
  </si>
  <si>
    <t>James Cook </t>
  </si>
  <si>
    <t>Kokoon Technology Ltd</t>
  </si>
  <si>
    <t>Tim Antos </t>
  </si>
  <si>
    <t>Aston University</t>
  </si>
  <si>
    <t>Brian Roberts </t>
  </si>
  <si>
    <t>Magicbeans Physical Audio Ltd</t>
  </si>
  <si>
    <t>Gareth Llewellyn </t>
  </si>
  <si>
    <t>Sharon Goldwater </t>
  </si>
  <si>
    <t>Trevor John Cox </t>
  </si>
  <si>
    <t>Sven Mattys </t>
  </si>
  <si>
    <t>Costas Karageorghis </t>
  </si>
  <si>
    <t>Aja.La Studios Ltd</t>
  </si>
  <si>
    <t>Omolabake Adenle </t>
  </si>
  <si>
    <t>Patrycja Strycharczuk </t>
  </si>
  <si>
    <t>Oct 15 - Sept 20</t>
  </si>
  <si>
    <t>Nonlinear Inspection Using Phased Arrays</t>
  </si>
  <si>
    <t>Anthony Croxford</t>
  </si>
  <si>
    <t>Audio and speech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</si>
</sst>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6" fontId="0" fillId="0" borderId="0" xfId="0" applyNumberFormat="1"/>
    <xf numFmtId="0" fontId="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6" fontId="0" fillId="0" borderId="4" xfId="0" applyNumberFormat="1" applyBorder="1"/>
    <xf numFmtId="0" fontId="0" fillId="0" borderId="4" xfId="0" applyBorder="1"/>
    <xf numFmtId="0" fontId="1" fillId="0" borderId="3" xfId="0" applyFont="1" applyBorder="1"/>
    <xf numFmtId="6" fontId="1" fillId="0" borderId="5" xfId="0" applyNumberFormat="1" applyFont="1" applyBorder="1"/>
    <xf numFmtId="0" fontId="0" fillId="0" borderId="6" xfId="0" applyBorder="1"/>
    <xf numFmtId="6" fontId="1" fillId="0" borderId="0" xfId="0" applyNumberFormat="1" applyFont="1"/>
    <xf numFmtId="0" fontId="1" fillId="0" borderId="5" xfId="0" applyFont="1" applyBorder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7" xfId="0" applyFont="1" applyBorder="1"/>
    <xf numFmtId="164" fontId="0" fillId="0" borderId="7" xfId="0" applyNumberFormat="1" applyFont="1" applyBorder="1"/>
    <xf numFmtId="6" fontId="0" fillId="0" borderId="7" xfId="0" applyNumberFormat="1" applyFont="1" applyBorder="1"/>
    <xf numFmtId="0" fontId="0" fillId="0" borderId="9" xfId="0" applyFont="1" applyBorder="1"/>
    <xf numFmtId="6" fontId="0" fillId="0" borderId="7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6" fontId="0" fillId="0" borderId="9" xfId="0" applyNumberFormat="1" applyFont="1" applyBorder="1"/>
    <xf numFmtId="0" fontId="0" fillId="0" borderId="7" xfId="0" applyFont="1" applyBorder="1" applyAlignment="1">
      <alignment horizontal="center"/>
    </xf>
    <xf numFmtId="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6" fontId="0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6" fontId="0" fillId="0" borderId="7" xfId="0" applyNumberFormat="1" applyFont="1" applyBorder="1" applyAlignment="1">
      <alignment horizontal="center" vertical="center"/>
    </xf>
    <xf numFmtId="0" fontId="0" fillId="0" borderId="2" xfId="0" applyNumberFormat="1" applyBorder="1"/>
    <xf numFmtId="6" fontId="0" fillId="0" borderId="0" xfId="0" applyNumberFormat="1" applyBorder="1"/>
    <xf numFmtId="0" fontId="0" fillId="0" borderId="10" xfId="0" applyBorder="1"/>
    <xf numFmtId="0" fontId="0" fillId="0" borderId="0" xfId="0" applyFont="1" applyBorder="1"/>
    <xf numFmtId="0" fontId="0" fillId="0" borderId="7" xfId="0" applyFont="1" applyBorder="1" applyAlignment="1">
      <alignment horizontal="left" vertical="center" wrapText="1"/>
    </xf>
    <xf numFmtId="6" fontId="0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6" fontId="0" fillId="0" borderId="7" xfId="0" applyNumberFormat="1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6" fontId="0" fillId="0" borderId="7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6" fontId="0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6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" fillId="0" borderId="11" xfId="0" applyFont="1" applyBorder="1" applyAlignment="1">
      <alignment horizontal="center"/>
    </xf>
    <xf numFmtId="6" fontId="0" fillId="0" borderId="11" xfId="0" applyNumberFormat="1" applyFont="1" applyBorder="1" applyAlignment="1">
      <alignment horizontal="right" vertical="center"/>
    </xf>
    <xf numFmtId="6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0" fontId="0" fillId="0" borderId="4" xfId="0" applyBorder="1" applyAlignment="1">
      <alignment horizontal="left" vertical="center"/>
    </xf>
    <xf numFmtId="0" fontId="0" fillId="0" borderId="4" xfId="0" applyFont="1" applyBorder="1"/>
    <xf numFmtId="0" fontId="2" fillId="0" borderId="0" xfId="0" applyFont="1" applyBorder="1"/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/>
    <xf numFmtId="164" fontId="0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/>
    <xf numFmtId="0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6" fontId="2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wrapText="1"/>
    </xf>
    <xf numFmtId="6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1181100</xdr:colOff>
      <xdr:row>24</xdr:row>
      <xdr:rowOff>4763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0A8954-E4FB-4B3E-AB99-EF2DD69A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752850" cy="1995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A6" sqref="A6"/>
    </sheetView>
  </sheetViews>
  <sheetFormatPr defaultRowHeight="14.25" x14ac:dyDescent="0.45"/>
  <cols>
    <col min="1" max="1" width="23.86328125" bestFit="1" customWidth="1"/>
    <col min="2" max="2" width="12.1328125" bestFit="1" customWidth="1"/>
    <col min="3" max="3" width="16.59765625" bestFit="1" customWidth="1"/>
  </cols>
  <sheetData>
    <row r="1" spans="1:3" x14ac:dyDescent="0.45">
      <c r="A1" s="100" t="s">
        <v>0</v>
      </c>
      <c r="B1" s="100"/>
      <c r="C1" s="100"/>
    </row>
    <row r="2" spans="1:3" x14ac:dyDescent="0.45">
      <c r="A2" s="10"/>
      <c r="B2" s="103"/>
      <c r="C2" s="102"/>
    </row>
    <row r="3" spans="1:3" x14ac:dyDescent="0.45">
      <c r="A3" s="7" t="s">
        <v>18</v>
      </c>
      <c r="B3" s="101">
        <v>43586</v>
      </c>
      <c r="C3" s="102"/>
    </row>
    <row r="4" spans="1:3" x14ac:dyDescent="0.45">
      <c r="A4" s="5"/>
      <c r="B4" s="5" t="s">
        <v>4</v>
      </c>
      <c r="C4" s="3" t="s">
        <v>5</v>
      </c>
    </row>
    <row r="5" spans="1:3" x14ac:dyDescent="0.45">
      <c r="A5" s="7" t="s">
        <v>531</v>
      </c>
      <c r="B5" s="6">
        <f>'Audio and speech'!F45</f>
        <v>48173792</v>
      </c>
      <c r="C5" s="4">
        <f>'Audio and speech'!F46</f>
        <v>43</v>
      </c>
    </row>
    <row r="6" spans="1:3" x14ac:dyDescent="0.45">
      <c r="A6" s="7" t="s">
        <v>1</v>
      </c>
      <c r="B6" s="6">
        <f>Acoustic!F74</f>
        <v>61362843</v>
      </c>
      <c r="C6" s="4">
        <f>Acoustic!F75</f>
        <v>70</v>
      </c>
    </row>
    <row r="7" spans="1:3" x14ac:dyDescent="0.45">
      <c r="A7" s="7" t="s">
        <v>8</v>
      </c>
      <c r="B7" s="6">
        <f>'Ultrasound+Ultrasonic'!F37</f>
        <v>30324134</v>
      </c>
      <c r="C7" s="4">
        <f>'Ultrasound+Ultrasonic'!F38</f>
        <v>35</v>
      </c>
    </row>
    <row r="8" spans="1:3" x14ac:dyDescent="0.45">
      <c r="A8" s="7" t="s">
        <v>2</v>
      </c>
      <c r="B8" s="6">
        <f>Vibration!F12</f>
        <v>9178047</v>
      </c>
      <c r="C8" s="32">
        <f>Vibration!F13</f>
        <v>9</v>
      </c>
    </row>
    <row r="9" spans="1:3" x14ac:dyDescent="0.45">
      <c r="A9" s="34" t="s">
        <v>3</v>
      </c>
      <c r="B9" s="33">
        <f>Noise!F14</f>
        <v>13986741</v>
      </c>
      <c r="C9" s="4">
        <f>Noise!F15</f>
        <v>12</v>
      </c>
    </row>
    <row r="10" spans="1:3" x14ac:dyDescent="0.45">
      <c r="A10" s="7"/>
      <c r="B10" s="7"/>
      <c r="C10" s="4"/>
    </row>
    <row r="11" spans="1:3" x14ac:dyDescent="0.45">
      <c r="A11" s="12" t="s">
        <v>6</v>
      </c>
      <c r="B11" s="9">
        <f>SUM(B5:B9)</f>
        <v>163025557</v>
      </c>
      <c r="C11" s="8">
        <f>SUM(C5:C9)</f>
        <v>169</v>
      </c>
    </row>
  </sheetData>
  <mergeCells count="3">
    <mergeCell ref="A1:C1"/>
    <mergeCell ref="B3:C3"/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topLeftCell="A19" zoomScaleNormal="100" workbookViewId="0">
      <selection activeCell="B45" sqref="B45"/>
    </sheetView>
  </sheetViews>
  <sheetFormatPr defaultColWidth="9" defaultRowHeight="13.5" x14ac:dyDescent="0.45"/>
  <cols>
    <col min="1" max="1" width="16.265625" style="82" bestFit="1" customWidth="1"/>
    <col min="2" max="2" width="90.59765625" style="76" customWidth="1"/>
    <col min="3" max="3" width="11.73046875" style="99" bestFit="1" customWidth="1"/>
    <col min="4" max="4" width="21.3984375" style="76" bestFit="1" customWidth="1"/>
    <col min="5" max="5" width="22.73046875" style="76" bestFit="1" customWidth="1"/>
    <col min="6" max="6" width="16.265625" style="80" bestFit="1" customWidth="1"/>
    <col min="7" max="16384" width="9" style="51"/>
  </cols>
  <sheetData>
    <row r="1" spans="1:6" ht="14.25" x14ac:dyDescent="0.45">
      <c r="A1" s="83" t="s">
        <v>210</v>
      </c>
      <c r="B1" s="84" t="s">
        <v>211</v>
      </c>
      <c r="C1" s="84" t="s">
        <v>309</v>
      </c>
      <c r="D1" s="84" t="s">
        <v>310</v>
      </c>
      <c r="E1" s="84" t="s">
        <v>212</v>
      </c>
      <c r="F1" s="83" t="s">
        <v>213</v>
      </c>
    </row>
    <row r="2" spans="1:6" ht="28.5" x14ac:dyDescent="0.45">
      <c r="A2" s="30" t="s">
        <v>214</v>
      </c>
      <c r="B2" s="36" t="s">
        <v>215</v>
      </c>
      <c r="C2" s="56" t="s">
        <v>291</v>
      </c>
      <c r="D2" s="56" t="s">
        <v>328</v>
      </c>
      <c r="E2" s="56"/>
      <c r="F2" s="20">
        <v>6240207</v>
      </c>
    </row>
    <row r="3" spans="1:6" ht="14.25" x14ac:dyDescent="0.45">
      <c r="A3" s="30" t="s">
        <v>229</v>
      </c>
      <c r="B3" s="36" t="s">
        <v>230</v>
      </c>
      <c r="C3" s="56" t="s">
        <v>291</v>
      </c>
      <c r="D3" s="56" t="s">
        <v>292</v>
      </c>
      <c r="E3" s="56"/>
      <c r="F3" s="20">
        <v>5508850</v>
      </c>
    </row>
    <row r="4" spans="1:6" ht="14.25" x14ac:dyDescent="0.45">
      <c r="A4" s="30" t="s">
        <v>208</v>
      </c>
      <c r="B4" s="36" t="s">
        <v>7</v>
      </c>
      <c r="C4" s="56" t="s">
        <v>291</v>
      </c>
      <c r="D4" s="56" t="s">
        <v>482</v>
      </c>
      <c r="E4" s="56" t="s">
        <v>483</v>
      </c>
      <c r="F4" s="20">
        <v>5415204</v>
      </c>
    </row>
    <row r="5" spans="1:6" ht="28.5" x14ac:dyDescent="0.45">
      <c r="A5" s="30" t="s">
        <v>9</v>
      </c>
      <c r="B5" s="37" t="s">
        <v>10</v>
      </c>
      <c r="C5" s="56" t="s">
        <v>291</v>
      </c>
      <c r="D5" s="56" t="s">
        <v>328</v>
      </c>
      <c r="E5" s="56" t="s">
        <v>484</v>
      </c>
      <c r="F5" s="20">
        <v>5199943</v>
      </c>
    </row>
    <row r="6" spans="1:6" ht="28.5" x14ac:dyDescent="0.45">
      <c r="A6" s="30" t="s">
        <v>116</v>
      </c>
      <c r="B6" s="36" t="s">
        <v>117</v>
      </c>
      <c r="C6" s="56" t="s">
        <v>291</v>
      </c>
      <c r="D6" s="56" t="s">
        <v>328</v>
      </c>
      <c r="E6" s="56"/>
      <c r="F6" s="20">
        <v>3697945</v>
      </c>
    </row>
    <row r="7" spans="1:6" ht="14.25" x14ac:dyDescent="0.45">
      <c r="A7" s="31" t="s">
        <v>118</v>
      </c>
      <c r="B7" s="36" t="s">
        <v>32</v>
      </c>
      <c r="C7" s="56" t="s">
        <v>291</v>
      </c>
      <c r="D7" s="56" t="s">
        <v>482</v>
      </c>
      <c r="E7" s="56" t="s">
        <v>485</v>
      </c>
      <c r="F7" s="20">
        <v>1577222</v>
      </c>
    </row>
    <row r="8" spans="1:6" ht="28.5" x14ac:dyDescent="0.45">
      <c r="A8" s="30" t="s">
        <v>21</v>
      </c>
      <c r="B8" s="36" t="s">
        <v>22</v>
      </c>
      <c r="C8" s="56" t="s">
        <v>321</v>
      </c>
      <c r="D8" s="56" t="s">
        <v>486</v>
      </c>
      <c r="E8" s="56" t="s">
        <v>487</v>
      </c>
      <c r="F8" s="20">
        <v>1564907</v>
      </c>
    </row>
    <row r="9" spans="1:6" ht="14.25" x14ac:dyDescent="0.45">
      <c r="A9" s="27" t="s">
        <v>271</v>
      </c>
      <c r="B9" s="39" t="s">
        <v>270</v>
      </c>
      <c r="C9" s="53" t="s">
        <v>291</v>
      </c>
      <c r="D9" s="53" t="s">
        <v>330</v>
      </c>
      <c r="E9" s="53" t="s">
        <v>488</v>
      </c>
      <c r="F9" s="17">
        <v>1538917</v>
      </c>
    </row>
    <row r="10" spans="1:6" ht="14.25" x14ac:dyDescent="0.45">
      <c r="A10" s="30" t="s">
        <v>152</v>
      </c>
      <c r="B10" s="36" t="s">
        <v>153</v>
      </c>
      <c r="C10" s="56" t="s">
        <v>321</v>
      </c>
      <c r="D10" s="56" t="s">
        <v>355</v>
      </c>
      <c r="E10" s="56" t="s">
        <v>489</v>
      </c>
      <c r="F10" s="20">
        <v>1456854</v>
      </c>
    </row>
    <row r="11" spans="1:6" ht="14.25" x14ac:dyDescent="0.45">
      <c r="A11" s="30" t="s">
        <v>216</v>
      </c>
      <c r="B11" s="36" t="s">
        <v>30</v>
      </c>
      <c r="C11" s="56" t="s">
        <v>291</v>
      </c>
      <c r="D11" s="56" t="s">
        <v>482</v>
      </c>
      <c r="E11" s="56" t="s">
        <v>490</v>
      </c>
      <c r="F11" s="20">
        <v>1275401</v>
      </c>
    </row>
    <row r="12" spans="1:6" ht="14.25" x14ac:dyDescent="0.45">
      <c r="A12" s="23" t="s">
        <v>144</v>
      </c>
      <c r="B12" s="40" t="s">
        <v>145</v>
      </c>
      <c r="C12" s="55" t="s">
        <v>291</v>
      </c>
      <c r="D12" s="56" t="s">
        <v>292</v>
      </c>
      <c r="E12" s="40"/>
      <c r="F12" s="17">
        <v>1236329</v>
      </c>
    </row>
    <row r="13" spans="1:6" s="59" customFormat="1" ht="28.5" x14ac:dyDescent="0.45">
      <c r="A13" s="30" t="s">
        <v>240</v>
      </c>
      <c r="B13" s="36" t="s">
        <v>241</v>
      </c>
      <c r="C13" s="56" t="s">
        <v>313</v>
      </c>
      <c r="D13" s="56" t="s">
        <v>319</v>
      </c>
      <c r="E13" s="56" t="s">
        <v>491</v>
      </c>
      <c r="F13" s="20">
        <v>1029424</v>
      </c>
    </row>
    <row r="14" spans="1:6" s="59" customFormat="1" ht="28.5" x14ac:dyDescent="0.45">
      <c r="A14" s="23" t="s">
        <v>82</v>
      </c>
      <c r="B14" s="39" t="s">
        <v>83</v>
      </c>
      <c r="C14" s="53" t="s">
        <v>291</v>
      </c>
      <c r="D14" s="53" t="s">
        <v>328</v>
      </c>
      <c r="E14" s="53" t="s">
        <v>492</v>
      </c>
      <c r="F14" s="17">
        <v>897685</v>
      </c>
    </row>
    <row r="15" spans="1:6" s="59" customFormat="1" ht="14.25" x14ac:dyDescent="0.45">
      <c r="A15" s="30" t="s">
        <v>119</v>
      </c>
      <c r="B15" s="36" t="s">
        <v>120</v>
      </c>
      <c r="C15" s="56" t="s">
        <v>469</v>
      </c>
      <c r="D15" s="56" t="s">
        <v>375</v>
      </c>
      <c r="E15" s="56" t="s">
        <v>493</v>
      </c>
      <c r="F15" s="20">
        <v>752173</v>
      </c>
    </row>
    <row r="16" spans="1:6" s="59" customFormat="1" ht="14.25" x14ac:dyDescent="0.45">
      <c r="A16" s="23" t="s">
        <v>168</v>
      </c>
      <c r="B16" s="39" t="s">
        <v>70</v>
      </c>
      <c r="C16" s="53" t="s">
        <v>291</v>
      </c>
      <c r="D16" s="53" t="s">
        <v>494</v>
      </c>
      <c r="E16" s="53" t="s">
        <v>343</v>
      </c>
      <c r="F16" s="17">
        <v>734106</v>
      </c>
    </row>
    <row r="17" spans="1:6" s="59" customFormat="1" ht="28.5" x14ac:dyDescent="0.45">
      <c r="A17" s="30" t="s">
        <v>233</v>
      </c>
      <c r="B17" s="36" t="s">
        <v>31</v>
      </c>
      <c r="C17" s="56" t="s">
        <v>291</v>
      </c>
      <c r="D17" s="56" t="s">
        <v>344</v>
      </c>
      <c r="E17" s="56" t="s">
        <v>495</v>
      </c>
      <c r="F17" s="20">
        <v>700743</v>
      </c>
    </row>
    <row r="18" spans="1:6" s="59" customFormat="1" ht="14.25" x14ac:dyDescent="0.45">
      <c r="A18" s="23" t="s">
        <v>279</v>
      </c>
      <c r="B18" s="39" t="s">
        <v>70</v>
      </c>
      <c r="C18" s="53" t="s">
        <v>313</v>
      </c>
      <c r="D18" s="53" t="s">
        <v>364</v>
      </c>
      <c r="E18" s="53" t="s">
        <v>496</v>
      </c>
      <c r="F18" s="17">
        <v>667991</v>
      </c>
    </row>
    <row r="19" spans="1:6" s="59" customFormat="1" ht="14.25" x14ac:dyDescent="0.45">
      <c r="A19" s="30" t="s">
        <v>74</v>
      </c>
      <c r="B19" s="36" t="s">
        <v>75</v>
      </c>
      <c r="C19" s="56" t="s">
        <v>291</v>
      </c>
      <c r="D19" s="56" t="s">
        <v>339</v>
      </c>
      <c r="E19" s="56" t="s">
        <v>497</v>
      </c>
      <c r="F19" s="20">
        <v>622521</v>
      </c>
    </row>
    <row r="20" spans="1:6" s="59" customFormat="1" ht="28.5" x14ac:dyDescent="0.45">
      <c r="A20" s="30" t="s">
        <v>217</v>
      </c>
      <c r="B20" s="36" t="s">
        <v>218</v>
      </c>
      <c r="C20" s="56" t="s">
        <v>291</v>
      </c>
      <c r="D20" s="56" t="s">
        <v>319</v>
      </c>
      <c r="E20" s="56" t="s">
        <v>498</v>
      </c>
      <c r="F20" s="20">
        <v>587008</v>
      </c>
    </row>
    <row r="21" spans="1:6" s="59" customFormat="1" ht="28.5" x14ac:dyDescent="0.45">
      <c r="A21" s="30" t="s">
        <v>39</v>
      </c>
      <c r="B21" s="36" t="s">
        <v>89</v>
      </c>
      <c r="C21" s="56" t="s">
        <v>469</v>
      </c>
      <c r="D21" s="56" t="s">
        <v>344</v>
      </c>
      <c r="E21" s="56" t="s">
        <v>499</v>
      </c>
      <c r="F21" s="20">
        <v>570625</v>
      </c>
    </row>
    <row r="22" spans="1:6" s="59" customFormat="1" ht="14.25" x14ac:dyDescent="0.45">
      <c r="A22" s="30" t="s">
        <v>114</v>
      </c>
      <c r="B22" s="36" t="s">
        <v>11</v>
      </c>
      <c r="C22" s="56" t="s">
        <v>291</v>
      </c>
      <c r="D22" s="56" t="s">
        <v>372</v>
      </c>
      <c r="E22" s="56" t="s">
        <v>500</v>
      </c>
      <c r="F22" s="20">
        <v>565346</v>
      </c>
    </row>
    <row r="23" spans="1:6" ht="28.5" x14ac:dyDescent="0.45">
      <c r="A23" s="30" t="s">
        <v>217</v>
      </c>
      <c r="B23" s="36" t="s">
        <v>218</v>
      </c>
      <c r="C23" s="56" t="s">
        <v>291</v>
      </c>
      <c r="D23" s="56" t="s">
        <v>344</v>
      </c>
      <c r="E23" s="56" t="s">
        <v>501</v>
      </c>
      <c r="F23" s="20">
        <v>554976</v>
      </c>
    </row>
    <row r="24" spans="1:6" ht="14.25" x14ac:dyDescent="0.45">
      <c r="A24" s="30" t="s">
        <v>244</v>
      </c>
      <c r="B24" s="36" t="s">
        <v>245</v>
      </c>
      <c r="C24" s="56" t="s">
        <v>321</v>
      </c>
      <c r="D24" s="56" t="s">
        <v>344</v>
      </c>
      <c r="E24" s="56" t="s">
        <v>502</v>
      </c>
      <c r="F24" s="20">
        <v>490214</v>
      </c>
    </row>
    <row r="25" spans="1:6" ht="14.25" x14ac:dyDescent="0.45">
      <c r="A25" s="30" t="s">
        <v>121</v>
      </c>
      <c r="B25" s="37" t="s">
        <v>122</v>
      </c>
      <c r="C25" s="56" t="s">
        <v>419</v>
      </c>
      <c r="D25" s="56" t="s">
        <v>344</v>
      </c>
      <c r="E25" s="56" t="s">
        <v>503</v>
      </c>
      <c r="F25" s="20">
        <v>489505</v>
      </c>
    </row>
    <row r="26" spans="1:6" ht="14.25" x14ac:dyDescent="0.45">
      <c r="A26" s="30" t="s">
        <v>43</v>
      </c>
      <c r="B26" s="36" t="s">
        <v>44</v>
      </c>
      <c r="C26" s="56" t="s">
        <v>469</v>
      </c>
      <c r="D26" s="56" t="s">
        <v>344</v>
      </c>
      <c r="E26" s="56" t="s">
        <v>504</v>
      </c>
      <c r="F26" s="20">
        <v>482086</v>
      </c>
    </row>
    <row r="27" spans="1:6" s="59" customFormat="1" ht="14.25" x14ac:dyDescent="0.45">
      <c r="A27" s="30" t="s">
        <v>39</v>
      </c>
      <c r="B27" s="36" t="s">
        <v>41</v>
      </c>
      <c r="C27" s="56" t="s">
        <v>419</v>
      </c>
      <c r="D27" s="36" t="s">
        <v>372</v>
      </c>
      <c r="E27" s="36" t="s">
        <v>505</v>
      </c>
      <c r="F27" s="20">
        <v>399623</v>
      </c>
    </row>
    <row r="28" spans="1:6" s="59" customFormat="1" ht="14.25" x14ac:dyDescent="0.45">
      <c r="A28" s="30" t="s">
        <v>235</v>
      </c>
      <c r="B28" s="36" t="s">
        <v>234</v>
      </c>
      <c r="C28" s="56" t="s">
        <v>291</v>
      </c>
      <c r="D28" s="56" t="s">
        <v>292</v>
      </c>
      <c r="E28" s="56" t="s">
        <v>506</v>
      </c>
      <c r="F28" s="20">
        <v>371114</v>
      </c>
    </row>
    <row r="29" spans="1:6" s="59" customFormat="1" ht="14.25" x14ac:dyDescent="0.45">
      <c r="A29" s="30" t="s">
        <v>219</v>
      </c>
      <c r="B29" s="36" t="s">
        <v>220</v>
      </c>
      <c r="C29" s="56" t="s">
        <v>298</v>
      </c>
      <c r="D29" s="56" t="s">
        <v>515</v>
      </c>
      <c r="E29" s="56" t="s">
        <v>516</v>
      </c>
      <c r="F29" s="20">
        <v>338855</v>
      </c>
    </row>
    <row r="30" spans="1:6" s="59" customFormat="1" ht="14.25" x14ac:dyDescent="0.45">
      <c r="A30" s="30" t="s">
        <v>99</v>
      </c>
      <c r="B30" s="36" t="s">
        <v>102</v>
      </c>
      <c r="C30" s="56" t="s">
        <v>469</v>
      </c>
      <c r="D30" s="56" t="s">
        <v>517</v>
      </c>
      <c r="E30" s="56" t="s">
        <v>518</v>
      </c>
      <c r="F30" s="20">
        <v>329960</v>
      </c>
    </row>
    <row r="31" spans="1:6" s="59" customFormat="1" ht="28.5" x14ac:dyDescent="0.45">
      <c r="A31" s="30" t="s">
        <v>221</v>
      </c>
      <c r="B31" s="36" t="s">
        <v>222</v>
      </c>
      <c r="C31" s="56" t="s">
        <v>298</v>
      </c>
      <c r="D31" s="56" t="s">
        <v>519</v>
      </c>
      <c r="E31" s="56" t="s">
        <v>520</v>
      </c>
      <c r="F31" s="20">
        <v>326299</v>
      </c>
    </row>
    <row r="32" spans="1:6" ht="14.25" x14ac:dyDescent="0.45">
      <c r="A32" s="23" t="s">
        <v>172</v>
      </c>
      <c r="B32" s="39" t="s">
        <v>173</v>
      </c>
      <c r="C32" s="53" t="s">
        <v>469</v>
      </c>
      <c r="D32" s="53" t="s">
        <v>342</v>
      </c>
      <c r="E32" s="53" t="s">
        <v>521</v>
      </c>
      <c r="F32" s="17">
        <v>295140</v>
      </c>
    </row>
    <row r="33" spans="1:6" ht="14.25" x14ac:dyDescent="0.45">
      <c r="A33" s="30" t="s">
        <v>235</v>
      </c>
      <c r="B33" s="36" t="s">
        <v>234</v>
      </c>
      <c r="C33" s="56" t="s">
        <v>291</v>
      </c>
      <c r="D33" s="56" t="s">
        <v>296</v>
      </c>
      <c r="E33" s="56" t="s">
        <v>522</v>
      </c>
      <c r="F33" s="20">
        <v>287990</v>
      </c>
    </row>
    <row r="34" spans="1:6" s="35" customFormat="1" ht="14.25" x14ac:dyDescent="0.45">
      <c r="A34" s="30" t="s">
        <v>95</v>
      </c>
      <c r="B34" s="36" t="s">
        <v>96</v>
      </c>
      <c r="C34" s="56" t="s">
        <v>469</v>
      </c>
      <c r="D34" s="56" t="s">
        <v>437</v>
      </c>
      <c r="E34" s="56" t="s">
        <v>523</v>
      </c>
      <c r="F34" s="20">
        <v>284480</v>
      </c>
    </row>
    <row r="35" spans="1:6" s="35" customFormat="1" ht="14.25" x14ac:dyDescent="0.45">
      <c r="A35" s="30" t="s">
        <v>223</v>
      </c>
      <c r="B35" s="36" t="s">
        <v>224</v>
      </c>
      <c r="C35" s="56" t="s">
        <v>469</v>
      </c>
      <c r="D35" s="56" t="s">
        <v>384</v>
      </c>
      <c r="E35" s="56" t="s">
        <v>524</v>
      </c>
      <c r="F35" s="21">
        <v>283590</v>
      </c>
    </row>
    <row r="36" spans="1:6" s="35" customFormat="1" ht="14.25" x14ac:dyDescent="0.45">
      <c r="A36" s="30" t="s">
        <v>235</v>
      </c>
      <c r="B36" s="36" t="s">
        <v>236</v>
      </c>
      <c r="C36" s="56" t="s">
        <v>291</v>
      </c>
      <c r="D36" s="56" t="s">
        <v>355</v>
      </c>
      <c r="E36" s="56" t="s">
        <v>489</v>
      </c>
      <c r="F36" s="20">
        <v>251509</v>
      </c>
    </row>
    <row r="37" spans="1:6" s="35" customFormat="1" ht="28.5" x14ac:dyDescent="0.45">
      <c r="A37" s="30" t="s">
        <v>100</v>
      </c>
      <c r="B37" s="36" t="s">
        <v>101</v>
      </c>
      <c r="C37" s="56" t="s">
        <v>298</v>
      </c>
      <c r="D37" s="56" t="s">
        <v>525</v>
      </c>
      <c r="E37" s="56" t="s">
        <v>526</v>
      </c>
      <c r="F37" s="20">
        <v>250200</v>
      </c>
    </row>
    <row r="38" spans="1:6" s="35" customFormat="1" ht="14.25" x14ac:dyDescent="0.45">
      <c r="A38" s="30" t="s">
        <v>225</v>
      </c>
      <c r="B38" s="36" t="s">
        <v>226</v>
      </c>
      <c r="C38" s="56" t="s">
        <v>472</v>
      </c>
      <c r="D38" s="56" t="s">
        <v>402</v>
      </c>
      <c r="E38" s="56" t="s">
        <v>527</v>
      </c>
      <c r="F38" s="21">
        <v>203227</v>
      </c>
    </row>
    <row r="39" spans="1:6" s="35" customFormat="1" ht="14.25" x14ac:dyDescent="0.45">
      <c r="A39" s="30" t="s">
        <v>235</v>
      </c>
      <c r="B39" s="36" t="s">
        <v>234</v>
      </c>
      <c r="C39" s="56" t="s">
        <v>291</v>
      </c>
      <c r="D39" s="56" t="s">
        <v>507</v>
      </c>
      <c r="E39" s="56" t="s">
        <v>508</v>
      </c>
      <c r="F39" s="21">
        <v>200473</v>
      </c>
    </row>
    <row r="40" spans="1:6" s="35" customFormat="1" ht="28.5" x14ac:dyDescent="0.45">
      <c r="A40" s="30" t="s">
        <v>227</v>
      </c>
      <c r="B40" s="36" t="s">
        <v>228</v>
      </c>
      <c r="C40" s="56" t="s">
        <v>469</v>
      </c>
      <c r="D40" s="56" t="s">
        <v>328</v>
      </c>
      <c r="E40" s="56" t="s">
        <v>509</v>
      </c>
      <c r="F40" s="21">
        <v>160073</v>
      </c>
    </row>
    <row r="41" spans="1:6" s="35" customFormat="1" ht="14.25" x14ac:dyDescent="0.45">
      <c r="A41" s="30" t="s">
        <v>90</v>
      </c>
      <c r="B41" s="36" t="s">
        <v>91</v>
      </c>
      <c r="C41" s="56" t="s">
        <v>472</v>
      </c>
      <c r="D41" s="56" t="s">
        <v>342</v>
      </c>
      <c r="E41" s="56" t="s">
        <v>510</v>
      </c>
      <c r="F41" s="20">
        <v>104133</v>
      </c>
    </row>
    <row r="42" spans="1:6" s="35" customFormat="1" ht="14.25" x14ac:dyDescent="0.45">
      <c r="A42" s="30" t="s">
        <v>205</v>
      </c>
      <c r="B42" s="36" t="s">
        <v>109</v>
      </c>
      <c r="C42" s="56" t="s">
        <v>291</v>
      </c>
      <c r="D42" s="56" t="s">
        <v>370</v>
      </c>
      <c r="E42" s="56" t="s">
        <v>511</v>
      </c>
      <c r="F42" s="21">
        <v>100908</v>
      </c>
    </row>
    <row r="43" spans="1:6" s="35" customFormat="1" ht="14.25" x14ac:dyDescent="0.45">
      <c r="A43" s="30" t="s">
        <v>112</v>
      </c>
      <c r="B43" s="36" t="s">
        <v>113</v>
      </c>
      <c r="C43" s="56" t="s">
        <v>291</v>
      </c>
      <c r="D43" s="56" t="s">
        <v>512</v>
      </c>
      <c r="E43" s="56" t="s">
        <v>513</v>
      </c>
      <c r="F43" s="20">
        <v>97838</v>
      </c>
    </row>
    <row r="44" spans="1:6" s="35" customFormat="1" ht="14.25" x14ac:dyDescent="0.45">
      <c r="A44" s="23" t="s">
        <v>199</v>
      </c>
      <c r="B44" s="39" t="s">
        <v>200</v>
      </c>
      <c r="C44" s="53" t="s">
        <v>472</v>
      </c>
      <c r="D44" s="53" t="s">
        <v>342</v>
      </c>
      <c r="E44" s="53" t="s">
        <v>514</v>
      </c>
      <c r="F44" s="17">
        <v>32198</v>
      </c>
    </row>
    <row r="45" spans="1:6" ht="14.25" x14ac:dyDescent="0.45">
      <c r="C45" s="82"/>
      <c r="D45" s="77"/>
      <c r="E45" s="77" t="s">
        <v>133</v>
      </c>
      <c r="F45" s="78">
        <f>SUM(F2:F44)</f>
        <v>48173792</v>
      </c>
    </row>
    <row r="46" spans="1:6" ht="14.25" x14ac:dyDescent="0.45">
      <c r="C46" s="82"/>
      <c r="D46" s="77"/>
      <c r="E46" s="77" t="s">
        <v>134</v>
      </c>
      <c r="F46" s="79">
        <f>COUNTIF(F2:F44,"&gt;0")</f>
        <v>43</v>
      </c>
    </row>
    <row r="149" spans="1:6" ht="14.25" x14ac:dyDescent="0.45">
      <c r="A149" s="60"/>
      <c r="B149" s="81"/>
      <c r="C149" s="98"/>
      <c r="D149" s="81"/>
      <c r="E149" s="81"/>
      <c r="F149" s="60"/>
    </row>
    <row r="150" spans="1:6" ht="14.25" x14ac:dyDescent="0.45">
      <c r="A150" s="60"/>
      <c r="B150" s="81"/>
      <c r="C150" s="98"/>
      <c r="D150" s="81"/>
      <c r="E150" s="81"/>
      <c r="F150" s="60"/>
    </row>
    <row r="151" spans="1:6" ht="14.25" x14ac:dyDescent="0.45">
      <c r="A151" s="60"/>
      <c r="B151" s="81"/>
      <c r="C151" s="98"/>
      <c r="D151" s="81"/>
      <c r="E151" s="81"/>
      <c r="F151" s="60"/>
    </row>
    <row r="152" spans="1:6" ht="14.25" x14ac:dyDescent="0.45">
      <c r="A152" s="60"/>
      <c r="B152" s="81"/>
      <c r="C152" s="98"/>
      <c r="D152" s="81"/>
      <c r="E152" s="81"/>
      <c r="F152" s="60"/>
    </row>
    <row r="153" spans="1:6" ht="14.25" x14ac:dyDescent="0.45">
      <c r="A153" s="60"/>
      <c r="B153" s="81"/>
      <c r="C153" s="98"/>
      <c r="D153" s="81"/>
      <c r="E153" s="81"/>
      <c r="F153" s="60"/>
    </row>
    <row r="154" spans="1:6" ht="14.25" x14ac:dyDescent="0.45">
      <c r="A154" s="60"/>
      <c r="B154" s="81"/>
      <c r="C154" s="98"/>
      <c r="D154" s="81"/>
      <c r="E154" s="81"/>
      <c r="F154" s="60"/>
    </row>
    <row r="155" spans="1:6" ht="14.25" x14ac:dyDescent="0.45">
      <c r="A155" s="60"/>
      <c r="B155" s="81"/>
      <c r="C155" s="98"/>
      <c r="D155" s="81"/>
      <c r="E155" s="81"/>
      <c r="F155" s="60"/>
    </row>
    <row r="156" spans="1:6" ht="14.25" x14ac:dyDescent="0.45">
      <c r="A156" s="60"/>
      <c r="B156" s="81"/>
      <c r="C156" s="98"/>
      <c r="D156" s="81"/>
      <c r="E156" s="81"/>
      <c r="F156" s="60"/>
    </row>
    <row r="157" spans="1:6" ht="14.25" x14ac:dyDescent="0.45">
      <c r="A157" s="60"/>
      <c r="B157" s="81"/>
      <c r="C157" s="98"/>
      <c r="D157" s="81"/>
      <c r="E157" s="81"/>
      <c r="F157" s="60"/>
    </row>
    <row r="158" spans="1:6" ht="14.25" x14ac:dyDescent="0.45">
      <c r="A158" s="60"/>
      <c r="B158" s="81"/>
      <c r="C158" s="98"/>
      <c r="D158" s="81"/>
      <c r="E158" s="81"/>
      <c r="F158" s="60"/>
    </row>
    <row r="159" spans="1:6" ht="14.25" x14ac:dyDescent="0.45">
      <c r="A159" s="60"/>
      <c r="B159" s="81"/>
      <c r="C159" s="98"/>
      <c r="D159" s="81"/>
      <c r="E159" s="81"/>
      <c r="F159" s="60"/>
    </row>
    <row r="160" spans="1:6" ht="14.25" x14ac:dyDescent="0.45">
      <c r="A160" s="60"/>
      <c r="B160" s="81"/>
      <c r="C160" s="98"/>
      <c r="D160" s="81"/>
      <c r="E160" s="81"/>
      <c r="F160" s="60"/>
    </row>
  </sheetData>
  <sortState xmlns:xlrd2="http://schemas.microsoft.com/office/spreadsheetml/2017/richdata2" ref="A2:F45">
    <sortCondition descending="1" ref="F2:F4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9"/>
  <sheetViews>
    <sheetView topLeftCell="A71" zoomScaleNormal="100" workbookViewId="0">
      <selection activeCell="I9" sqref="I9"/>
    </sheetView>
  </sheetViews>
  <sheetFormatPr defaultColWidth="9.1328125" defaultRowHeight="14.25" x14ac:dyDescent="0.45"/>
  <cols>
    <col min="1" max="1" width="15.59765625" style="71" bestFit="1" customWidth="1"/>
    <col min="2" max="2" width="90.59765625" style="72" customWidth="1"/>
    <col min="3" max="3" width="19.1328125" style="72" bestFit="1" customWidth="1"/>
    <col min="4" max="4" width="18.86328125" style="72" bestFit="1" customWidth="1"/>
    <col min="5" max="5" width="21.265625" style="72" customWidth="1"/>
    <col min="6" max="6" width="15.3984375" style="73" bestFit="1" customWidth="1"/>
    <col min="7" max="16384" width="9.1328125" style="35"/>
  </cols>
  <sheetData>
    <row r="1" spans="1:6" x14ac:dyDescent="0.45">
      <c r="A1" s="48" t="s">
        <v>210</v>
      </c>
      <c r="B1" s="49" t="s">
        <v>211</v>
      </c>
      <c r="C1" s="49" t="s">
        <v>309</v>
      </c>
      <c r="D1" s="49" t="s">
        <v>310</v>
      </c>
      <c r="E1" s="49" t="s">
        <v>212</v>
      </c>
      <c r="F1" s="50" t="s">
        <v>213</v>
      </c>
    </row>
    <row r="2" spans="1:6" x14ac:dyDescent="0.45">
      <c r="A2" s="30" t="s">
        <v>237</v>
      </c>
      <c r="B2" s="36" t="s">
        <v>238</v>
      </c>
      <c r="C2" s="56" t="s">
        <v>291</v>
      </c>
      <c r="D2" s="56" t="s">
        <v>387</v>
      </c>
      <c r="E2" s="56" t="s">
        <v>388</v>
      </c>
      <c r="F2" s="20">
        <v>7290965</v>
      </c>
    </row>
    <row r="3" spans="1:6" ht="28.5" x14ac:dyDescent="0.45">
      <c r="A3" s="23" t="s">
        <v>263</v>
      </c>
      <c r="B3" s="39" t="s">
        <v>264</v>
      </c>
      <c r="C3" s="53" t="s">
        <v>291</v>
      </c>
      <c r="D3" s="53" t="s">
        <v>372</v>
      </c>
      <c r="E3" s="53"/>
      <c r="F3" s="17">
        <v>5245733</v>
      </c>
    </row>
    <row r="4" spans="1:6" ht="30" customHeight="1" x14ac:dyDescent="0.45">
      <c r="A4" s="23" t="s">
        <v>143</v>
      </c>
      <c r="B4" s="39" t="s">
        <v>65</v>
      </c>
      <c r="C4" s="55" t="s">
        <v>291</v>
      </c>
      <c r="D4" s="55" t="s">
        <v>305</v>
      </c>
      <c r="E4" s="55"/>
      <c r="F4" s="17">
        <v>4976856</v>
      </c>
    </row>
    <row r="5" spans="1:6" x14ac:dyDescent="0.45">
      <c r="A5" s="23" t="s">
        <v>48</v>
      </c>
      <c r="B5" s="39" t="s">
        <v>49</v>
      </c>
      <c r="C5" s="53" t="s">
        <v>298</v>
      </c>
      <c r="D5" s="53" t="s">
        <v>389</v>
      </c>
      <c r="E5" s="53" t="s">
        <v>390</v>
      </c>
      <c r="F5" s="17">
        <v>3249992</v>
      </c>
    </row>
    <row r="6" spans="1:6" ht="28.5" x14ac:dyDescent="0.45">
      <c r="A6" s="23" t="s">
        <v>152</v>
      </c>
      <c r="B6" s="39" t="s">
        <v>265</v>
      </c>
      <c r="C6" s="53" t="s">
        <v>321</v>
      </c>
      <c r="D6" s="53" t="s">
        <v>355</v>
      </c>
      <c r="E6" s="53" t="s">
        <v>391</v>
      </c>
      <c r="F6" s="17">
        <v>2883896</v>
      </c>
    </row>
    <row r="7" spans="1:6" ht="28.5" x14ac:dyDescent="0.45">
      <c r="A7" s="23" t="s">
        <v>197</v>
      </c>
      <c r="B7" s="39" t="s">
        <v>13</v>
      </c>
      <c r="C7" s="53" t="s">
        <v>291</v>
      </c>
      <c r="D7" s="53" t="s">
        <v>317</v>
      </c>
      <c r="E7" s="53" t="s">
        <v>392</v>
      </c>
      <c r="F7" s="17">
        <v>2551402</v>
      </c>
    </row>
    <row r="8" spans="1:6" x14ac:dyDescent="0.45">
      <c r="A8" s="27" t="s">
        <v>62</v>
      </c>
      <c r="B8" s="39" t="s">
        <v>63</v>
      </c>
      <c r="C8" s="53" t="s">
        <v>291</v>
      </c>
      <c r="D8" s="53" t="s">
        <v>305</v>
      </c>
      <c r="E8" s="53" t="s">
        <v>393</v>
      </c>
      <c r="F8" s="17">
        <v>2433194</v>
      </c>
    </row>
    <row r="9" spans="1:6" ht="28.5" x14ac:dyDescent="0.45">
      <c r="A9" s="27" t="s">
        <v>267</v>
      </c>
      <c r="B9" s="39" t="s">
        <v>266</v>
      </c>
      <c r="C9" s="53" t="s">
        <v>394</v>
      </c>
      <c r="D9" s="53" t="s">
        <v>395</v>
      </c>
      <c r="E9" s="53" t="s">
        <v>396</v>
      </c>
      <c r="F9" s="17">
        <v>2058218</v>
      </c>
    </row>
    <row r="10" spans="1:6" x14ac:dyDescent="0.45">
      <c r="A10" s="27" t="s">
        <v>148</v>
      </c>
      <c r="B10" s="39" t="s">
        <v>149</v>
      </c>
      <c r="C10" s="53" t="s">
        <v>291</v>
      </c>
      <c r="D10" s="53" t="s">
        <v>305</v>
      </c>
      <c r="E10" s="53" t="s">
        <v>397</v>
      </c>
      <c r="F10" s="17">
        <v>1383490</v>
      </c>
    </row>
    <row r="11" spans="1:6" x14ac:dyDescent="0.45">
      <c r="A11" s="23" t="s">
        <v>38</v>
      </c>
      <c r="B11" s="39" t="s">
        <v>20</v>
      </c>
      <c r="C11" s="53" t="s">
        <v>291</v>
      </c>
      <c r="D11" s="53" t="s">
        <v>292</v>
      </c>
      <c r="E11" s="53" t="s">
        <v>398</v>
      </c>
      <c r="F11" s="17">
        <v>1293358</v>
      </c>
    </row>
    <row r="12" spans="1:6" x14ac:dyDescent="0.45">
      <c r="A12" s="23" t="s">
        <v>60</v>
      </c>
      <c r="B12" s="39" t="s">
        <v>51</v>
      </c>
      <c r="C12" s="53" t="s">
        <v>291</v>
      </c>
      <c r="D12" s="53" t="s">
        <v>303</v>
      </c>
      <c r="E12" s="53" t="s">
        <v>399</v>
      </c>
      <c r="F12" s="17">
        <v>1284428</v>
      </c>
    </row>
    <row r="13" spans="1:6" x14ac:dyDescent="0.45">
      <c r="A13" s="23" t="s">
        <v>272</v>
      </c>
      <c r="B13" s="40" t="s">
        <v>273</v>
      </c>
      <c r="C13" s="55" t="s">
        <v>298</v>
      </c>
      <c r="D13" s="55" t="s">
        <v>400</v>
      </c>
      <c r="E13" s="55" t="s">
        <v>401</v>
      </c>
      <c r="F13" s="17">
        <v>1228557</v>
      </c>
    </row>
    <row r="14" spans="1:6" ht="28.5" x14ac:dyDescent="0.45">
      <c r="A14" s="23" t="s">
        <v>9</v>
      </c>
      <c r="B14" s="39" t="s">
        <v>276</v>
      </c>
      <c r="C14" s="53" t="s">
        <v>291</v>
      </c>
      <c r="D14" s="53" t="s">
        <v>402</v>
      </c>
      <c r="E14" s="53" t="s">
        <v>403</v>
      </c>
      <c r="F14" s="17">
        <v>1094684</v>
      </c>
    </row>
    <row r="15" spans="1:6" x14ac:dyDescent="0.45">
      <c r="A15" s="27" t="s">
        <v>62</v>
      </c>
      <c r="B15" s="39" t="s">
        <v>64</v>
      </c>
      <c r="C15" s="53" t="s">
        <v>291</v>
      </c>
      <c r="D15" s="53" t="s">
        <v>404</v>
      </c>
      <c r="E15" s="53" t="s">
        <v>405</v>
      </c>
      <c r="F15" s="17">
        <v>1027192</v>
      </c>
    </row>
    <row r="16" spans="1:6" ht="28.5" x14ac:dyDescent="0.45">
      <c r="A16" s="23" t="s">
        <v>146</v>
      </c>
      <c r="B16" s="39" t="s">
        <v>147</v>
      </c>
      <c r="C16" s="53" t="s">
        <v>291</v>
      </c>
      <c r="D16" s="53" t="s">
        <v>402</v>
      </c>
      <c r="E16" s="53" t="s">
        <v>406</v>
      </c>
      <c r="F16" s="17">
        <v>896886</v>
      </c>
    </row>
    <row r="17" spans="1:6" ht="28.5" x14ac:dyDescent="0.45">
      <c r="A17" s="23" t="s">
        <v>209</v>
      </c>
      <c r="B17" s="39" t="s">
        <v>14</v>
      </c>
      <c r="C17" s="53" t="s">
        <v>313</v>
      </c>
      <c r="D17" s="53" t="s">
        <v>344</v>
      </c>
      <c r="E17" s="53" t="s">
        <v>408</v>
      </c>
      <c r="F17" s="17">
        <v>870392</v>
      </c>
    </row>
    <row r="18" spans="1:6" ht="28.5" x14ac:dyDescent="0.45">
      <c r="A18" s="23" t="s">
        <v>12</v>
      </c>
      <c r="B18" s="39" t="s">
        <v>407</v>
      </c>
      <c r="C18" s="53" t="s">
        <v>291</v>
      </c>
      <c r="D18" s="53" t="s">
        <v>311</v>
      </c>
      <c r="E18" s="53" t="s">
        <v>346</v>
      </c>
      <c r="F18" s="17">
        <v>840994</v>
      </c>
    </row>
    <row r="19" spans="1:6" x14ac:dyDescent="0.45">
      <c r="A19" s="23" t="s">
        <v>170</v>
      </c>
      <c r="B19" s="39" t="s">
        <v>171</v>
      </c>
      <c r="C19" s="53" t="s">
        <v>298</v>
      </c>
      <c r="D19" s="53" t="s">
        <v>409</v>
      </c>
      <c r="E19" s="53" t="s">
        <v>410</v>
      </c>
      <c r="F19" s="17">
        <v>820925</v>
      </c>
    </row>
    <row r="20" spans="1:6" ht="28.5" x14ac:dyDescent="0.45">
      <c r="A20" s="23" t="s">
        <v>277</v>
      </c>
      <c r="B20" s="39" t="s">
        <v>278</v>
      </c>
      <c r="C20" s="53" t="s">
        <v>321</v>
      </c>
      <c r="D20" s="53" t="s">
        <v>372</v>
      </c>
      <c r="E20" s="53" t="s">
        <v>411</v>
      </c>
      <c r="F20" s="17">
        <v>727490</v>
      </c>
    </row>
    <row r="21" spans="1:6" ht="28.5" x14ac:dyDescent="0.45">
      <c r="A21" s="23" t="s">
        <v>180</v>
      </c>
      <c r="B21" s="39" t="s">
        <v>181</v>
      </c>
      <c r="C21" s="53" t="s">
        <v>298</v>
      </c>
      <c r="D21" s="53" t="s">
        <v>412</v>
      </c>
      <c r="E21" s="53" t="s">
        <v>413</v>
      </c>
      <c r="F21" s="17">
        <v>663629</v>
      </c>
    </row>
    <row r="22" spans="1:6" x14ac:dyDescent="0.45">
      <c r="A22" s="27" t="s">
        <v>141</v>
      </c>
      <c r="B22" s="39" t="s">
        <v>142</v>
      </c>
      <c r="C22" s="53" t="s">
        <v>394</v>
      </c>
      <c r="D22" s="53" t="s">
        <v>414</v>
      </c>
      <c r="E22" s="53" t="s">
        <v>415</v>
      </c>
      <c r="F22" s="17">
        <v>643714</v>
      </c>
    </row>
    <row r="23" spans="1:6" x14ac:dyDescent="0.45">
      <c r="A23" s="29" t="s">
        <v>286</v>
      </c>
      <c r="B23" s="40" t="s">
        <v>287</v>
      </c>
      <c r="C23" s="55" t="s">
        <v>291</v>
      </c>
      <c r="D23" s="53" t="s">
        <v>292</v>
      </c>
      <c r="E23" s="53" t="s">
        <v>388</v>
      </c>
      <c r="F23" s="17">
        <v>641361</v>
      </c>
    </row>
    <row r="24" spans="1:6" ht="28.5" x14ac:dyDescent="0.45">
      <c r="A24" s="27" t="s">
        <v>36</v>
      </c>
      <c r="B24" s="39" t="s">
        <v>37</v>
      </c>
      <c r="C24" s="53" t="s">
        <v>291</v>
      </c>
      <c r="D24" s="53" t="s">
        <v>344</v>
      </c>
      <c r="E24" s="53" t="s">
        <v>424</v>
      </c>
      <c r="F24" s="17">
        <v>629462</v>
      </c>
    </row>
    <row r="25" spans="1:6" x14ac:dyDescent="0.45">
      <c r="A25" s="23" t="s">
        <v>202</v>
      </c>
      <c r="B25" s="39" t="s">
        <v>27</v>
      </c>
      <c r="C25" s="53" t="s">
        <v>419</v>
      </c>
      <c r="D25" s="53" t="s">
        <v>301</v>
      </c>
      <c r="E25" s="53" t="s">
        <v>316</v>
      </c>
      <c r="F25" s="17">
        <v>628313</v>
      </c>
    </row>
    <row r="26" spans="1:6" ht="28.5" x14ac:dyDescent="0.45">
      <c r="A26" s="23" t="s">
        <v>74</v>
      </c>
      <c r="B26" s="39" t="s">
        <v>77</v>
      </c>
      <c r="C26" s="53" t="s">
        <v>291</v>
      </c>
      <c r="D26" s="53" t="s">
        <v>311</v>
      </c>
      <c r="E26" s="53" t="s">
        <v>425</v>
      </c>
      <c r="F26" s="17">
        <v>622070</v>
      </c>
    </row>
    <row r="27" spans="1:6" ht="28.5" x14ac:dyDescent="0.45">
      <c r="A27" s="23" t="s">
        <v>80</v>
      </c>
      <c r="B27" s="39" t="s">
        <v>81</v>
      </c>
      <c r="C27" s="53" t="s">
        <v>419</v>
      </c>
      <c r="D27" s="53" t="s">
        <v>426</v>
      </c>
      <c r="E27" s="53" t="s">
        <v>427</v>
      </c>
      <c r="F27" s="17">
        <v>618239</v>
      </c>
    </row>
    <row r="28" spans="1:6" ht="28.5" x14ac:dyDescent="0.45">
      <c r="A28" s="23" t="s">
        <v>103</v>
      </c>
      <c r="B28" s="39" t="s">
        <v>104</v>
      </c>
      <c r="C28" s="53" t="s">
        <v>298</v>
      </c>
      <c r="D28" s="53" t="s">
        <v>428</v>
      </c>
      <c r="E28" s="53" t="s">
        <v>429</v>
      </c>
      <c r="F28" s="17">
        <v>602589</v>
      </c>
    </row>
    <row r="29" spans="1:6" x14ac:dyDescent="0.45">
      <c r="A29" s="23" t="s">
        <v>159</v>
      </c>
      <c r="B29" s="39" t="s">
        <v>161</v>
      </c>
      <c r="C29" s="55" t="s">
        <v>291</v>
      </c>
      <c r="D29" s="55" t="s">
        <v>404</v>
      </c>
      <c r="E29" s="55" t="s">
        <v>430</v>
      </c>
      <c r="F29" s="17">
        <v>577073</v>
      </c>
    </row>
    <row r="30" spans="1:6" x14ac:dyDescent="0.45">
      <c r="A30" s="23" t="s">
        <v>86</v>
      </c>
      <c r="B30" s="39" t="s">
        <v>87</v>
      </c>
      <c r="C30" s="53" t="s">
        <v>291</v>
      </c>
      <c r="D30" s="53" t="s">
        <v>292</v>
      </c>
      <c r="E30" s="53" t="s">
        <v>388</v>
      </c>
      <c r="F30" s="17">
        <v>561807</v>
      </c>
    </row>
    <row r="31" spans="1:6" ht="28.5" x14ac:dyDescent="0.45">
      <c r="A31" s="23" t="s">
        <v>183</v>
      </c>
      <c r="B31" s="39" t="s">
        <v>184</v>
      </c>
      <c r="C31" s="53" t="s">
        <v>298</v>
      </c>
      <c r="D31" s="53" t="s">
        <v>416</v>
      </c>
      <c r="E31" s="53" t="s">
        <v>417</v>
      </c>
      <c r="F31" s="17">
        <v>535389</v>
      </c>
    </row>
    <row r="32" spans="1:6" x14ac:dyDescent="0.45">
      <c r="A32" s="23" t="s">
        <v>158</v>
      </c>
      <c r="B32" s="40" t="s">
        <v>68</v>
      </c>
      <c r="C32" s="53" t="s">
        <v>291</v>
      </c>
      <c r="D32" s="53" t="s">
        <v>292</v>
      </c>
      <c r="E32" s="53" t="s">
        <v>418</v>
      </c>
      <c r="F32" s="17">
        <v>521877</v>
      </c>
    </row>
    <row r="33" spans="1:6" ht="28.5" x14ac:dyDescent="0.45">
      <c r="A33" s="23" t="s">
        <v>162</v>
      </c>
      <c r="B33" s="39" t="s">
        <v>163</v>
      </c>
      <c r="C33" s="53" t="s">
        <v>419</v>
      </c>
      <c r="D33" s="53" t="s">
        <v>328</v>
      </c>
      <c r="E33" s="53" t="s">
        <v>420</v>
      </c>
      <c r="F33" s="17">
        <v>518188</v>
      </c>
    </row>
    <row r="34" spans="1:6" x14ac:dyDescent="0.45">
      <c r="A34" s="23" t="s">
        <v>56</v>
      </c>
      <c r="B34" s="39" t="s">
        <v>57</v>
      </c>
      <c r="C34" s="53" t="s">
        <v>394</v>
      </c>
      <c r="D34" s="53" t="s">
        <v>305</v>
      </c>
      <c r="E34" s="53" t="s">
        <v>421</v>
      </c>
      <c r="F34" s="17">
        <v>502000</v>
      </c>
    </row>
    <row r="35" spans="1:6" ht="28.5" x14ac:dyDescent="0.45">
      <c r="A35" s="23" t="s">
        <v>24</v>
      </c>
      <c r="B35" s="39" t="s">
        <v>25</v>
      </c>
      <c r="C35" s="53" t="s">
        <v>291</v>
      </c>
      <c r="D35" s="53" t="s">
        <v>311</v>
      </c>
      <c r="E35" s="53" t="s">
        <v>422</v>
      </c>
      <c r="F35" s="17">
        <v>493563</v>
      </c>
    </row>
    <row r="36" spans="1:6" ht="28.5" x14ac:dyDescent="0.45">
      <c r="A36" s="27" t="s">
        <v>155</v>
      </c>
      <c r="B36" s="39" t="s">
        <v>156</v>
      </c>
      <c r="C36" s="53" t="s">
        <v>394</v>
      </c>
      <c r="D36" s="53" t="s">
        <v>311</v>
      </c>
      <c r="E36" s="53" t="s">
        <v>423</v>
      </c>
      <c r="F36" s="17">
        <v>472355</v>
      </c>
    </row>
    <row r="37" spans="1:6" ht="28.5" x14ac:dyDescent="0.45">
      <c r="A37" s="23" t="s">
        <v>39</v>
      </c>
      <c r="B37" s="39" t="s">
        <v>40</v>
      </c>
      <c r="C37" s="53" t="s">
        <v>313</v>
      </c>
      <c r="D37" s="53" t="s">
        <v>431</v>
      </c>
      <c r="E37" s="53" t="s">
        <v>432</v>
      </c>
      <c r="F37" s="17">
        <v>471566</v>
      </c>
    </row>
    <row r="38" spans="1:6" x14ac:dyDescent="0.45">
      <c r="A38" s="23" t="s">
        <v>282</v>
      </c>
      <c r="B38" s="40" t="s">
        <v>281</v>
      </c>
      <c r="C38" s="53" t="s">
        <v>291</v>
      </c>
      <c r="D38" s="53" t="s">
        <v>303</v>
      </c>
      <c r="E38" s="53" t="s">
        <v>433</v>
      </c>
      <c r="F38" s="17">
        <v>420710</v>
      </c>
    </row>
    <row r="39" spans="1:6" ht="28.5" x14ac:dyDescent="0.45">
      <c r="A39" s="27" t="s">
        <v>150</v>
      </c>
      <c r="B39" s="39" t="s">
        <v>69</v>
      </c>
      <c r="C39" s="53" t="s">
        <v>291</v>
      </c>
      <c r="D39" s="53" t="s">
        <v>344</v>
      </c>
      <c r="E39" s="53" t="s">
        <v>434</v>
      </c>
      <c r="F39" s="17">
        <v>410619</v>
      </c>
    </row>
    <row r="40" spans="1:6" x14ac:dyDescent="0.45">
      <c r="A40" s="23" t="s">
        <v>78</v>
      </c>
      <c r="B40" s="39" t="s">
        <v>79</v>
      </c>
      <c r="C40" s="53" t="s">
        <v>291</v>
      </c>
      <c r="D40" s="53" t="s">
        <v>384</v>
      </c>
      <c r="E40" s="53" t="s">
        <v>435</v>
      </c>
      <c r="F40" s="17">
        <v>397617</v>
      </c>
    </row>
    <row r="41" spans="1:6" ht="28.5" x14ac:dyDescent="0.45">
      <c r="A41" s="23" t="s">
        <v>204</v>
      </c>
      <c r="B41" s="39" t="s">
        <v>28</v>
      </c>
      <c r="C41" s="53" t="s">
        <v>419</v>
      </c>
      <c r="D41" s="53" t="s">
        <v>317</v>
      </c>
      <c r="E41" s="53" t="s">
        <v>436</v>
      </c>
      <c r="F41" s="17">
        <v>385194</v>
      </c>
    </row>
    <row r="42" spans="1:6" x14ac:dyDescent="0.45">
      <c r="A42" s="23" t="s">
        <v>84</v>
      </c>
      <c r="B42" s="39" t="s">
        <v>85</v>
      </c>
      <c r="C42" s="53" t="s">
        <v>291</v>
      </c>
      <c r="D42" s="53" t="s">
        <v>437</v>
      </c>
      <c r="E42" s="53" t="s">
        <v>438</v>
      </c>
      <c r="F42" s="17">
        <v>377244</v>
      </c>
    </row>
    <row r="43" spans="1:6" ht="28.5" x14ac:dyDescent="0.45">
      <c r="A43" s="23" t="s">
        <v>34</v>
      </c>
      <c r="B43" s="39" t="s">
        <v>53</v>
      </c>
      <c r="C43" s="53" t="s">
        <v>394</v>
      </c>
      <c r="D43" s="53" t="s">
        <v>439</v>
      </c>
      <c r="E43" s="53" t="s">
        <v>440</v>
      </c>
      <c r="F43" s="17">
        <v>373842</v>
      </c>
    </row>
    <row r="44" spans="1:6" ht="28.5" x14ac:dyDescent="0.45">
      <c r="A44" s="29" t="s">
        <v>286</v>
      </c>
      <c r="B44" s="40" t="s">
        <v>287</v>
      </c>
      <c r="C44" s="55" t="s">
        <v>291</v>
      </c>
      <c r="D44" s="53" t="s">
        <v>344</v>
      </c>
      <c r="E44" s="55" t="s">
        <v>434</v>
      </c>
      <c r="F44" s="17">
        <v>371330</v>
      </c>
    </row>
    <row r="45" spans="1:6" ht="28.5" x14ac:dyDescent="0.45">
      <c r="A45" s="23" t="s">
        <v>165</v>
      </c>
      <c r="B45" s="39" t="s">
        <v>166</v>
      </c>
      <c r="C45" s="53" t="s">
        <v>291</v>
      </c>
      <c r="D45" s="53" t="s">
        <v>370</v>
      </c>
      <c r="E45" s="53" t="s">
        <v>442</v>
      </c>
      <c r="F45" s="17">
        <v>362112</v>
      </c>
    </row>
    <row r="46" spans="1:6" x14ac:dyDescent="0.45">
      <c r="A46" s="23" t="s">
        <v>94</v>
      </c>
      <c r="B46" s="39" t="s">
        <v>46</v>
      </c>
      <c r="C46" s="53" t="s">
        <v>291</v>
      </c>
      <c r="D46" s="53" t="s">
        <v>330</v>
      </c>
      <c r="E46" s="53" t="s">
        <v>443</v>
      </c>
      <c r="F46" s="17">
        <v>357373</v>
      </c>
    </row>
    <row r="47" spans="1:6" ht="28.5" x14ac:dyDescent="0.45">
      <c r="A47" s="23" t="s">
        <v>188</v>
      </c>
      <c r="B47" s="39" t="s">
        <v>108</v>
      </c>
      <c r="C47" s="53" t="s">
        <v>394</v>
      </c>
      <c r="D47" s="53" t="s">
        <v>426</v>
      </c>
      <c r="E47" s="53" t="s">
        <v>444</v>
      </c>
      <c r="F47" s="17">
        <v>353746</v>
      </c>
    </row>
    <row r="48" spans="1:6" x14ac:dyDescent="0.45">
      <c r="A48" s="23" t="s">
        <v>283</v>
      </c>
      <c r="B48" s="39" t="s">
        <v>106</v>
      </c>
      <c r="C48" s="53" t="s">
        <v>394</v>
      </c>
      <c r="D48" s="53" t="s">
        <v>303</v>
      </c>
      <c r="E48" s="53" t="s">
        <v>445</v>
      </c>
      <c r="F48" s="17">
        <v>353485</v>
      </c>
    </row>
    <row r="49" spans="1:6" x14ac:dyDescent="0.45">
      <c r="A49" s="23" t="s">
        <v>189</v>
      </c>
      <c r="B49" s="39" t="s">
        <v>190</v>
      </c>
      <c r="C49" s="53" t="s">
        <v>298</v>
      </c>
      <c r="D49" s="53" t="s">
        <v>446</v>
      </c>
      <c r="E49" s="53" t="s">
        <v>447</v>
      </c>
      <c r="F49" s="17">
        <v>349880</v>
      </c>
    </row>
    <row r="50" spans="1:6" x14ac:dyDescent="0.45">
      <c r="A50" s="23" t="s">
        <v>192</v>
      </c>
      <c r="B50" s="39" t="s">
        <v>193</v>
      </c>
      <c r="C50" s="53" t="s">
        <v>298</v>
      </c>
      <c r="D50" s="53" t="s">
        <v>448</v>
      </c>
      <c r="E50" s="53" t="s">
        <v>449</v>
      </c>
      <c r="F50" s="17">
        <v>349800</v>
      </c>
    </row>
    <row r="51" spans="1:6" ht="28.5" x14ac:dyDescent="0.45">
      <c r="A51" s="23" t="s">
        <v>93</v>
      </c>
      <c r="B51" s="39" t="s">
        <v>45</v>
      </c>
      <c r="C51" s="53" t="s">
        <v>291</v>
      </c>
      <c r="D51" s="53" t="s">
        <v>441</v>
      </c>
      <c r="E51" s="53" t="s">
        <v>450</v>
      </c>
      <c r="F51" s="17">
        <v>346416</v>
      </c>
    </row>
    <row r="52" spans="1:6" ht="28.5" x14ac:dyDescent="0.45">
      <c r="A52" s="23" t="s">
        <v>159</v>
      </c>
      <c r="B52" s="40" t="s">
        <v>160</v>
      </c>
      <c r="C52" s="53" t="s">
        <v>291</v>
      </c>
      <c r="D52" s="53" t="s">
        <v>451</v>
      </c>
      <c r="E52" s="53" t="s">
        <v>452</v>
      </c>
      <c r="F52" s="17">
        <v>341791</v>
      </c>
    </row>
    <row r="53" spans="1:6" ht="28.5" x14ac:dyDescent="0.45">
      <c r="A53" s="23" t="s">
        <v>115</v>
      </c>
      <c r="B53" s="39" t="s">
        <v>105</v>
      </c>
      <c r="C53" s="53" t="s">
        <v>394</v>
      </c>
      <c r="D53" s="53" t="s">
        <v>453</v>
      </c>
      <c r="E53" s="53" t="s">
        <v>454</v>
      </c>
      <c r="F53" s="17">
        <v>331629</v>
      </c>
    </row>
    <row r="54" spans="1:6" ht="28.5" x14ac:dyDescent="0.45">
      <c r="A54" s="23" t="s">
        <v>34</v>
      </c>
      <c r="B54" s="39" t="s">
        <v>35</v>
      </c>
      <c r="C54" s="53" t="s">
        <v>291</v>
      </c>
      <c r="D54" s="53" t="s">
        <v>317</v>
      </c>
      <c r="E54" s="53" t="s">
        <v>455</v>
      </c>
      <c r="F54" s="17">
        <v>330104</v>
      </c>
    </row>
    <row r="55" spans="1:6" ht="28.5" x14ac:dyDescent="0.45">
      <c r="A55" s="23" t="s">
        <v>272</v>
      </c>
      <c r="B55" s="39" t="s">
        <v>456</v>
      </c>
      <c r="C55" s="53" t="s">
        <v>291</v>
      </c>
      <c r="D55" s="53" t="s">
        <v>457</v>
      </c>
      <c r="E55" s="53" t="s">
        <v>458</v>
      </c>
      <c r="F55" s="17">
        <v>329612</v>
      </c>
    </row>
    <row r="56" spans="1:6" x14ac:dyDescent="0.45">
      <c r="A56" s="23" t="s">
        <v>284</v>
      </c>
      <c r="B56" s="39" t="s">
        <v>285</v>
      </c>
      <c r="C56" s="53" t="s">
        <v>298</v>
      </c>
      <c r="D56" s="53" t="s">
        <v>459</v>
      </c>
      <c r="E56" s="53" t="s">
        <v>460</v>
      </c>
      <c r="F56" s="17">
        <v>323090</v>
      </c>
    </row>
    <row r="57" spans="1:6" ht="28.5" x14ac:dyDescent="0.45">
      <c r="A57" s="23" t="s">
        <v>94</v>
      </c>
      <c r="B57" s="39" t="s">
        <v>50</v>
      </c>
      <c r="C57" s="53" t="s">
        <v>291</v>
      </c>
      <c r="D57" s="53" t="s">
        <v>461</v>
      </c>
      <c r="E57" s="53" t="s">
        <v>462</v>
      </c>
      <c r="F57" s="17">
        <v>284824</v>
      </c>
    </row>
    <row r="58" spans="1:6" x14ac:dyDescent="0.45">
      <c r="A58" s="23" t="s">
        <v>192</v>
      </c>
      <c r="B58" s="39" t="s">
        <v>196</v>
      </c>
      <c r="C58" s="53" t="s">
        <v>298</v>
      </c>
      <c r="D58" s="53" t="s">
        <v>463</v>
      </c>
      <c r="E58" s="53" t="s">
        <v>464</v>
      </c>
      <c r="F58" s="17">
        <v>265373</v>
      </c>
    </row>
    <row r="59" spans="1:6" ht="28.5" x14ac:dyDescent="0.45">
      <c r="A59" s="23" t="s">
        <v>78</v>
      </c>
      <c r="B59" s="39" t="s">
        <v>79</v>
      </c>
      <c r="C59" s="53" t="s">
        <v>291</v>
      </c>
      <c r="D59" s="53" t="s">
        <v>381</v>
      </c>
      <c r="E59" s="53" t="s">
        <v>380</v>
      </c>
      <c r="F59" s="17">
        <v>261433</v>
      </c>
    </row>
    <row r="60" spans="1:6" ht="28.5" x14ac:dyDescent="0.45">
      <c r="A60" s="23" t="s">
        <v>165</v>
      </c>
      <c r="B60" s="39" t="s">
        <v>167</v>
      </c>
      <c r="C60" s="53" t="s">
        <v>291</v>
      </c>
      <c r="D60" s="53" t="s">
        <v>344</v>
      </c>
      <c r="E60" s="53" t="s">
        <v>465</v>
      </c>
      <c r="F60" s="17">
        <v>248329</v>
      </c>
    </row>
    <row r="61" spans="1:6" ht="28.5" x14ac:dyDescent="0.45">
      <c r="A61" s="23" t="s">
        <v>115</v>
      </c>
      <c r="B61" s="39" t="s">
        <v>107</v>
      </c>
      <c r="C61" s="53" t="s">
        <v>394</v>
      </c>
      <c r="D61" s="53" t="s">
        <v>301</v>
      </c>
      <c r="E61" s="53" t="s">
        <v>466</v>
      </c>
      <c r="F61" s="17">
        <v>224752</v>
      </c>
    </row>
    <row r="62" spans="1:6" x14ac:dyDescent="0.45">
      <c r="A62" s="23" t="s">
        <v>71</v>
      </c>
      <c r="B62" s="39" t="s">
        <v>169</v>
      </c>
      <c r="C62" s="53" t="s">
        <v>394</v>
      </c>
      <c r="D62" s="53" t="s">
        <v>467</v>
      </c>
      <c r="E62" s="53" t="s">
        <v>468</v>
      </c>
      <c r="F62" s="17">
        <v>215768</v>
      </c>
    </row>
    <row r="63" spans="1:6" x14ac:dyDescent="0.45">
      <c r="A63" s="23" t="s">
        <v>194</v>
      </c>
      <c r="B63" s="39" t="s">
        <v>195</v>
      </c>
      <c r="C63" s="53" t="s">
        <v>469</v>
      </c>
      <c r="D63" s="53" t="s">
        <v>305</v>
      </c>
      <c r="E63" s="53" t="s">
        <v>470</v>
      </c>
      <c r="F63" s="17">
        <v>198531</v>
      </c>
    </row>
    <row r="64" spans="1:6" ht="28.5" x14ac:dyDescent="0.45">
      <c r="A64" s="23" t="s">
        <v>176</v>
      </c>
      <c r="B64" s="39" t="s">
        <v>177</v>
      </c>
      <c r="C64" s="53" t="s">
        <v>291</v>
      </c>
      <c r="D64" s="53" t="s">
        <v>402</v>
      </c>
      <c r="E64" s="53" t="s">
        <v>471</v>
      </c>
      <c r="F64" s="17">
        <v>169123</v>
      </c>
    </row>
    <row r="65" spans="1:6" x14ac:dyDescent="0.45">
      <c r="A65" s="23" t="s">
        <v>178</v>
      </c>
      <c r="B65" s="39" t="s">
        <v>179</v>
      </c>
      <c r="C65" s="53" t="s">
        <v>472</v>
      </c>
      <c r="D65" s="53" t="s">
        <v>305</v>
      </c>
      <c r="E65" s="53" t="s">
        <v>473</v>
      </c>
      <c r="F65" s="17">
        <v>165200</v>
      </c>
    </row>
    <row r="66" spans="1:6" ht="28.5" x14ac:dyDescent="0.45">
      <c r="A66" s="23" t="s">
        <v>110</v>
      </c>
      <c r="B66" s="39" t="s">
        <v>111</v>
      </c>
      <c r="C66" s="53" t="s">
        <v>419</v>
      </c>
      <c r="D66" s="53" t="s">
        <v>355</v>
      </c>
      <c r="E66" s="53" t="s">
        <v>474</v>
      </c>
      <c r="F66" s="17">
        <v>148630</v>
      </c>
    </row>
    <row r="67" spans="1:6" x14ac:dyDescent="0.45">
      <c r="A67" s="23" t="s">
        <v>60</v>
      </c>
      <c r="B67" s="39" t="s">
        <v>97</v>
      </c>
      <c r="C67" s="53" t="s">
        <v>298</v>
      </c>
      <c r="D67" s="53" t="s">
        <v>296</v>
      </c>
      <c r="E67" s="70" t="s">
        <v>368</v>
      </c>
      <c r="F67" s="17">
        <v>139548</v>
      </c>
    </row>
    <row r="68" spans="1:6" ht="28.5" x14ac:dyDescent="0.45">
      <c r="A68" s="23" t="s">
        <v>185</v>
      </c>
      <c r="B68" s="39" t="s">
        <v>186</v>
      </c>
      <c r="C68" s="53" t="s">
        <v>298</v>
      </c>
      <c r="D68" s="53" t="s">
        <v>475</v>
      </c>
      <c r="E68" s="53" t="s">
        <v>476</v>
      </c>
      <c r="F68" s="17">
        <v>116436</v>
      </c>
    </row>
    <row r="69" spans="1:6" s="51" customFormat="1" x14ac:dyDescent="0.45">
      <c r="A69" s="23" t="s">
        <v>174</v>
      </c>
      <c r="B69" s="39" t="s">
        <v>175</v>
      </c>
      <c r="C69" s="53" t="s">
        <v>477</v>
      </c>
      <c r="D69" s="53" t="s">
        <v>478</v>
      </c>
      <c r="E69" s="53" t="s">
        <v>479</v>
      </c>
      <c r="F69" s="17">
        <v>99114</v>
      </c>
    </row>
    <row r="70" spans="1:6" s="51" customFormat="1" x14ac:dyDescent="0.45">
      <c r="A70" s="23" t="s">
        <v>98</v>
      </c>
      <c r="B70" s="39" t="s">
        <v>198</v>
      </c>
      <c r="C70" s="53" t="s">
        <v>298</v>
      </c>
      <c r="D70" s="53" t="s">
        <v>296</v>
      </c>
      <c r="E70" s="70" t="s">
        <v>368</v>
      </c>
      <c r="F70" s="17">
        <v>86035</v>
      </c>
    </row>
    <row r="71" spans="1:6" s="51" customFormat="1" ht="28.5" x14ac:dyDescent="0.45">
      <c r="A71" s="29" t="s">
        <v>141</v>
      </c>
      <c r="B71" s="40" t="s">
        <v>142</v>
      </c>
      <c r="C71" s="55" t="s">
        <v>394</v>
      </c>
      <c r="D71" s="55" t="s">
        <v>480</v>
      </c>
      <c r="E71" s="55" t="s">
        <v>481</v>
      </c>
      <c r="F71" s="17">
        <v>12306</v>
      </c>
    </row>
    <row r="74" spans="1:6" x14ac:dyDescent="0.45">
      <c r="C74" s="35"/>
      <c r="D74" s="85"/>
      <c r="E74" s="85" t="s">
        <v>133</v>
      </c>
      <c r="F74" s="86">
        <f>SUM(F1:F73)</f>
        <v>61362843</v>
      </c>
    </row>
    <row r="75" spans="1:6" x14ac:dyDescent="0.45">
      <c r="C75" s="35"/>
      <c r="D75" s="85"/>
      <c r="E75" s="85" t="s">
        <v>134</v>
      </c>
      <c r="F75" s="87">
        <f>COUNTIF(F2:F71,"&gt;0")</f>
        <v>70</v>
      </c>
    </row>
    <row r="84" spans="1:6" x14ac:dyDescent="0.45">
      <c r="A84" s="60"/>
      <c r="B84" s="81"/>
      <c r="C84" s="81"/>
      <c r="D84" s="81"/>
      <c r="E84" s="81"/>
      <c r="F84" s="60"/>
    </row>
    <row r="85" spans="1:6" x14ac:dyDescent="0.45">
      <c r="A85" s="60"/>
      <c r="B85" s="81"/>
      <c r="C85" s="81"/>
      <c r="D85" s="81"/>
      <c r="E85" s="81"/>
      <c r="F85" s="60"/>
    </row>
    <row r="86" spans="1:6" x14ac:dyDescent="0.45">
      <c r="A86" s="60"/>
      <c r="B86" s="81"/>
      <c r="C86" s="81"/>
      <c r="D86" s="81"/>
      <c r="E86" s="81"/>
      <c r="F86" s="60"/>
    </row>
    <row r="87" spans="1:6" x14ac:dyDescent="0.45">
      <c r="A87" s="60"/>
      <c r="B87" s="81"/>
      <c r="C87" s="81"/>
      <c r="D87" s="81"/>
      <c r="E87" s="81"/>
      <c r="F87" s="60"/>
    </row>
    <row r="88" spans="1:6" x14ac:dyDescent="0.45">
      <c r="A88" s="60"/>
      <c r="B88" s="81"/>
      <c r="C88" s="81"/>
      <c r="D88" s="81"/>
      <c r="E88" s="81"/>
      <c r="F88" s="60"/>
    </row>
    <row r="89" spans="1:6" x14ac:dyDescent="0.45">
      <c r="A89" s="60"/>
      <c r="B89" s="81"/>
      <c r="C89" s="81"/>
      <c r="D89" s="81"/>
      <c r="E89" s="81"/>
      <c r="F89" s="60"/>
    </row>
    <row r="90" spans="1:6" x14ac:dyDescent="0.45">
      <c r="A90" s="60"/>
      <c r="B90" s="81"/>
      <c r="C90" s="81"/>
      <c r="D90" s="81"/>
      <c r="E90" s="81"/>
      <c r="F90" s="60"/>
    </row>
    <row r="91" spans="1:6" x14ac:dyDescent="0.45">
      <c r="A91" s="60"/>
      <c r="B91" s="81"/>
      <c r="C91" s="81"/>
      <c r="D91" s="81"/>
      <c r="E91" s="81"/>
      <c r="F91" s="60"/>
    </row>
    <row r="92" spans="1:6" x14ac:dyDescent="0.45">
      <c r="A92" s="60"/>
      <c r="B92" s="81"/>
      <c r="C92" s="81"/>
      <c r="D92" s="81"/>
      <c r="E92" s="81"/>
      <c r="F92" s="60"/>
    </row>
    <row r="93" spans="1:6" x14ac:dyDescent="0.45">
      <c r="A93" s="60"/>
      <c r="B93" s="81"/>
      <c r="C93" s="81"/>
      <c r="D93" s="81"/>
      <c r="E93" s="81"/>
      <c r="F93" s="60"/>
    </row>
    <row r="94" spans="1:6" x14ac:dyDescent="0.45">
      <c r="A94" s="60"/>
      <c r="B94" s="81"/>
      <c r="C94" s="81"/>
      <c r="D94" s="81"/>
      <c r="E94" s="81"/>
      <c r="F94" s="60"/>
    </row>
    <row r="95" spans="1:6" x14ac:dyDescent="0.45">
      <c r="A95" s="60"/>
      <c r="B95" s="81"/>
      <c r="C95" s="81"/>
      <c r="D95" s="81"/>
      <c r="E95" s="81"/>
      <c r="F95" s="60"/>
    </row>
    <row r="96" spans="1:6" x14ac:dyDescent="0.45">
      <c r="A96" s="60"/>
      <c r="B96" s="81"/>
      <c r="C96" s="81"/>
      <c r="D96" s="81"/>
      <c r="E96" s="81"/>
      <c r="F96" s="60"/>
    </row>
    <row r="97" spans="1:6" x14ac:dyDescent="0.45">
      <c r="A97" s="60"/>
      <c r="B97" s="81"/>
      <c r="C97" s="81"/>
      <c r="D97" s="81"/>
      <c r="E97" s="81"/>
      <c r="F97" s="60"/>
    </row>
    <row r="98" spans="1:6" x14ac:dyDescent="0.45">
      <c r="A98" s="60"/>
      <c r="B98" s="81"/>
      <c r="C98" s="81"/>
      <c r="D98" s="81"/>
      <c r="E98" s="81"/>
      <c r="F98" s="60"/>
    </row>
    <row r="99" spans="1:6" x14ac:dyDescent="0.45">
      <c r="A99" s="60"/>
      <c r="B99" s="81"/>
      <c r="C99" s="81"/>
      <c r="D99" s="81"/>
      <c r="E99" s="81"/>
      <c r="F99" s="60"/>
    </row>
    <row r="100" spans="1:6" x14ac:dyDescent="0.45">
      <c r="A100" s="60"/>
      <c r="B100" s="81"/>
      <c r="C100" s="81"/>
      <c r="D100" s="81"/>
      <c r="E100" s="81"/>
      <c r="F100" s="60"/>
    </row>
    <row r="101" spans="1:6" x14ac:dyDescent="0.45">
      <c r="A101" s="60"/>
      <c r="B101" s="81"/>
      <c r="C101" s="81"/>
      <c r="D101" s="81"/>
      <c r="E101" s="81"/>
      <c r="F101" s="60"/>
    </row>
    <row r="102" spans="1:6" x14ac:dyDescent="0.45">
      <c r="A102" s="60"/>
      <c r="B102" s="81"/>
      <c r="C102" s="81"/>
      <c r="D102" s="81"/>
      <c r="E102" s="81"/>
      <c r="F102" s="60"/>
    </row>
    <row r="103" spans="1:6" x14ac:dyDescent="0.45">
      <c r="A103" s="60"/>
      <c r="B103" s="81"/>
      <c r="C103" s="81"/>
      <c r="D103" s="81"/>
      <c r="E103" s="81"/>
      <c r="F103" s="60"/>
    </row>
    <row r="104" spans="1:6" x14ac:dyDescent="0.45">
      <c r="A104" s="60"/>
      <c r="B104" s="81"/>
      <c r="C104" s="81"/>
      <c r="D104" s="81"/>
      <c r="E104" s="81"/>
      <c r="F104" s="60"/>
    </row>
    <row r="105" spans="1:6" x14ac:dyDescent="0.45">
      <c r="A105" s="60"/>
      <c r="B105" s="81"/>
      <c r="C105" s="81"/>
      <c r="D105" s="81"/>
      <c r="E105" s="81"/>
      <c r="F105" s="60"/>
    </row>
    <row r="106" spans="1:6" x14ac:dyDescent="0.45">
      <c r="A106" s="60"/>
      <c r="B106" s="81"/>
      <c r="C106" s="81"/>
      <c r="D106" s="81"/>
      <c r="E106" s="81"/>
      <c r="F106" s="60"/>
    </row>
    <row r="107" spans="1:6" x14ac:dyDescent="0.45">
      <c r="A107" s="60"/>
      <c r="B107" s="81"/>
      <c r="C107" s="81"/>
      <c r="D107" s="81"/>
      <c r="E107" s="81"/>
      <c r="F107" s="60"/>
    </row>
    <row r="108" spans="1:6" x14ac:dyDescent="0.45">
      <c r="A108" s="60"/>
      <c r="B108" s="81"/>
      <c r="C108" s="81"/>
      <c r="D108" s="81"/>
      <c r="E108" s="81"/>
      <c r="F108" s="60"/>
    </row>
    <row r="109" spans="1:6" x14ac:dyDescent="0.45">
      <c r="A109" s="60"/>
      <c r="B109" s="81"/>
      <c r="C109" s="81"/>
      <c r="D109" s="81"/>
      <c r="E109" s="81"/>
      <c r="F109" s="60"/>
    </row>
    <row r="110" spans="1:6" x14ac:dyDescent="0.45">
      <c r="A110" s="60"/>
      <c r="B110" s="81"/>
      <c r="C110" s="81"/>
      <c r="D110" s="81"/>
      <c r="E110" s="81"/>
      <c r="F110" s="60"/>
    </row>
    <row r="111" spans="1:6" x14ac:dyDescent="0.45">
      <c r="A111" s="60"/>
      <c r="B111" s="81"/>
      <c r="C111" s="81"/>
      <c r="D111" s="81"/>
      <c r="E111" s="81"/>
      <c r="F111" s="60"/>
    </row>
    <row r="112" spans="1:6" x14ac:dyDescent="0.45">
      <c r="A112" s="60"/>
      <c r="B112" s="81"/>
      <c r="C112" s="81"/>
      <c r="D112" s="81"/>
      <c r="E112" s="81"/>
      <c r="F112" s="60"/>
    </row>
    <row r="113" spans="1:6" x14ac:dyDescent="0.45">
      <c r="A113" s="60"/>
      <c r="B113" s="81"/>
      <c r="C113" s="81"/>
      <c r="D113" s="81"/>
      <c r="E113" s="81"/>
      <c r="F113" s="60"/>
    </row>
    <row r="114" spans="1:6" x14ac:dyDescent="0.45">
      <c r="A114" s="60"/>
      <c r="B114" s="81"/>
      <c r="C114" s="81"/>
      <c r="D114" s="81"/>
      <c r="E114" s="81"/>
      <c r="F114" s="60"/>
    </row>
    <row r="115" spans="1:6" x14ac:dyDescent="0.45">
      <c r="A115" s="60"/>
      <c r="B115" s="81"/>
      <c r="C115" s="81"/>
      <c r="D115" s="81"/>
      <c r="E115" s="81"/>
      <c r="F115" s="60"/>
    </row>
    <row r="116" spans="1:6" x14ac:dyDescent="0.45">
      <c r="A116" s="60"/>
      <c r="B116" s="81"/>
      <c r="C116" s="81"/>
      <c r="D116" s="81"/>
      <c r="E116" s="81"/>
      <c r="F116" s="60"/>
    </row>
    <row r="117" spans="1:6" x14ac:dyDescent="0.45">
      <c r="A117" s="60"/>
      <c r="B117" s="81"/>
      <c r="C117" s="81"/>
      <c r="D117" s="81"/>
      <c r="E117" s="81"/>
      <c r="F117" s="60"/>
    </row>
    <row r="118" spans="1:6" x14ac:dyDescent="0.45">
      <c r="A118" s="60"/>
      <c r="B118" s="81"/>
      <c r="C118" s="81"/>
      <c r="D118" s="81"/>
      <c r="E118" s="81"/>
      <c r="F118" s="60"/>
    </row>
    <row r="119" spans="1:6" x14ac:dyDescent="0.45">
      <c r="A119" s="60"/>
      <c r="B119" s="81"/>
      <c r="C119" s="81"/>
      <c r="D119" s="81"/>
      <c r="E119" s="81"/>
      <c r="F119" s="60"/>
    </row>
  </sheetData>
  <sortState xmlns:xlrd2="http://schemas.microsoft.com/office/spreadsheetml/2017/richdata2" ref="A2:F72">
    <sortCondition descending="1" ref="F2:F7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7"/>
  <sheetViews>
    <sheetView topLeftCell="B21" zoomScaleNormal="100" workbookViewId="0">
      <selection activeCell="F37" sqref="F37"/>
    </sheetView>
  </sheetViews>
  <sheetFormatPr defaultColWidth="9" defaultRowHeight="13.5" x14ac:dyDescent="0.35"/>
  <cols>
    <col min="1" max="1" width="15.86328125" style="88" bestFit="1" customWidth="1"/>
    <col min="2" max="2" width="90.59765625" style="89" customWidth="1"/>
    <col min="3" max="3" width="14.265625" style="89" bestFit="1" customWidth="1"/>
    <col min="4" max="4" width="43.3984375" style="89" bestFit="1" customWidth="1"/>
    <col min="5" max="5" width="23" style="89" bestFit="1" customWidth="1"/>
    <col min="6" max="6" width="15.73046875" style="69" bestFit="1" customWidth="1"/>
    <col min="7" max="16384" width="9" style="69"/>
  </cols>
  <sheetData>
    <row r="1" spans="1:6" ht="14.25" x14ac:dyDescent="0.45">
      <c r="A1" s="48" t="s">
        <v>210</v>
      </c>
      <c r="B1" s="49" t="s">
        <v>211</v>
      </c>
      <c r="C1" s="49" t="s">
        <v>309</v>
      </c>
      <c r="D1" s="49" t="s">
        <v>310</v>
      </c>
      <c r="E1" s="49" t="s">
        <v>212</v>
      </c>
      <c r="F1" s="48" t="s">
        <v>213</v>
      </c>
    </row>
    <row r="2" spans="1:6" ht="14.25" x14ac:dyDescent="0.45">
      <c r="A2" s="23" t="s">
        <v>214</v>
      </c>
      <c r="B2" s="39" t="s">
        <v>239</v>
      </c>
      <c r="C2" s="53" t="s">
        <v>291</v>
      </c>
      <c r="D2" s="53" t="s">
        <v>330</v>
      </c>
      <c r="E2" s="75"/>
      <c r="F2" s="18">
        <v>6063036</v>
      </c>
    </row>
    <row r="3" spans="1:6" ht="14.25" x14ac:dyDescent="0.45">
      <c r="A3" s="23" t="s">
        <v>289</v>
      </c>
      <c r="B3" s="39" t="s">
        <v>290</v>
      </c>
      <c r="C3" s="53" t="s">
        <v>333</v>
      </c>
      <c r="D3" s="53" t="s">
        <v>332</v>
      </c>
      <c r="E3" s="75" t="s">
        <v>331</v>
      </c>
      <c r="F3" s="18">
        <v>6114693</v>
      </c>
    </row>
    <row r="4" spans="1:6" ht="14.25" x14ac:dyDescent="0.45">
      <c r="A4" s="23" t="s">
        <v>247</v>
      </c>
      <c r="B4" s="39" t="s">
        <v>248</v>
      </c>
      <c r="C4" s="53" t="s">
        <v>298</v>
      </c>
      <c r="D4" s="53" t="s">
        <v>335</v>
      </c>
      <c r="E4" s="53" t="s">
        <v>334</v>
      </c>
      <c r="F4" s="18">
        <v>1573979</v>
      </c>
    </row>
    <row r="5" spans="1:6" ht="14.25" x14ac:dyDescent="0.45">
      <c r="A5" s="23" t="s">
        <v>38</v>
      </c>
      <c r="B5" s="39" t="s">
        <v>19</v>
      </c>
      <c r="C5" s="53" t="s">
        <v>291</v>
      </c>
      <c r="D5" s="53" t="s">
        <v>337</v>
      </c>
      <c r="E5" s="53" t="s">
        <v>336</v>
      </c>
      <c r="F5" s="17">
        <v>1194108</v>
      </c>
    </row>
    <row r="6" spans="1:6" ht="14.25" x14ac:dyDescent="0.45">
      <c r="A6" s="23" t="s">
        <v>274</v>
      </c>
      <c r="B6" s="39" t="s">
        <v>275</v>
      </c>
      <c r="C6" s="53" t="s">
        <v>291</v>
      </c>
      <c r="D6" s="53" t="s">
        <v>339</v>
      </c>
      <c r="E6" s="53" t="s">
        <v>338</v>
      </c>
      <c r="F6" s="18">
        <v>1023446</v>
      </c>
    </row>
    <row r="7" spans="1:6" ht="14.25" x14ac:dyDescent="0.45">
      <c r="A7" s="23" t="s">
        <v>249</v>
      </c>
      <c r="B7" s="39" t="s">
        <v>250</v>
      </c>
      <c r="C7" s="53" t="s">
        <v>298</v>
      </c>
      <c r="D7" s="53" t="s">
        <v>341</v>
      </c>
      <c r="E7" s="53" t="s">
        <v>340</v>
      </c>
      <c r="F7" s="18">
        <v>993129</v>
      </c>
    </row>
    <row r="8" spans="1:6" ht="14.25" x14ac:dyDescent="0.45">
      <c r="A8" s="23" t="s">
        <v>231</v>
      </c>
      <c r="B8" s="39" t="s">
        <v>232</v>
      </c>
      <c r="C8" s="53" t="s">
        <v>291</v>
      </c>
      <c r="D8" s="53" t="s">
        <v>342</v>
      </c>
      <c r="E8" s="53" t="s">
        <v>343</v>
      </c>
      <c r="F8" s="18">
        <v>964678</v>
      </c>
    </row>
    <row r="9" spans="1:6" ht="14.25" x14ac:dyDescent="0.45">
      <c r="A9" s="23" t="s">
        <v>15</v>
      </c>
      <c r="B9" s="39" t="s">
        <v>16</v>
      </c>
      <c r="C9" s="53" t="s">
        <v>291</v>
      </c>
      <c r="D9" s="53" t="s">
        <v>344</v>
      </c>
      <c r="E9" s="53" t="s">
        <v>345</v>
      </c>
      <c r="F9" s="17">
        <v>870655</v>
      </c>
    </row>
    <row r="10" spans="1:6" ht="14.25" x14ac:dyDescent="0.45">
      <c r="A10" s="23" t="s">
        <v>12</v>
      </c>
      <c r="B10" s="39" t="s">
        <v>288</v>
      </c>
      <c r="C10" s="53" t="s">
        <v>291</v>
      </c>
      <c r="D10" s="53" t="s">
        <v>311</v>
      </c>
      <c r="E10" s="53" t="s">
        <v>346</v>
      </c>
      <c r="F10" s="17">
        <v>840994</v>
      </c>
    </row>
    <row r="11" spans="1:6" ht="14.25" x14ac:dyDescent="0.45">
      <c r="A11" s="23" t="s">
        <v>528</v>
      </c>
      <c r="B11" s="39" t="s">
        <v>529</v>
      </c>
      <c r="C11" s="53" t="s">
        <v>291</v>
      </c>
      <c r="D11" s="53" t="s">
        <v>301</v>
      </c>
      <c r="E11" s="53" t="s">
        <v>530</v>
      </c>
      <c r="F11" s="17">
        <v>777381</v>
      </c>
    </row>
    <row r="12" spans="1:6" ht="14.25" x14ac:dyDescent="0.45">
      <c r="A12" s="23" t="s">
        <v>33</v>
      </c>
      <c r="B12" s="39" t="s">
        <v>47</v>
      </c>
      <c r="C12" s="53" t="s">
        <v>291</v>
      </c>
      <c r="D12" s="53" t="s">
        <v>344</v>
      </c>
      <c r="E12" s="53" t="s">
        <v>347</v>
      </c>
      <c r="F12" s="17">
        <v>706803</v>
      </c>
    </row>
    <row r="13" spans="1:6" ht="14.25" x14ac:dyDescent="0.45">
      <c r="A13" s="23" t="s">
        <v>115</v>
      </c>
      <c r="B13" s="39" t="s">
        <v>251</v>
      </c>
      <c r="C13" s="53" t="s">
        <v>298</v>
      </c>
      <c r="D13" s="53" t="s">
        <v>348</v>
      </c>
      <c r="E13" s="53" t="s">
        <v>349</v>
      </c>
      <c r="F13" s="18">
        <v>678692</v>
      </c>
    </row>
    <row r="14" spans="1:6" ht="14.25" x14ac:dyDescent="0.45">
      <c r="A14" s="23" t="s">
        <v>42</v>
      </c>
      <c r="B14" s="39" t="s">
        <v>23</v>
      </c>
      <c r="C14" s="53" t="s">
        <v>291</v>
      </c>
      <c r="D14" s="53" t="s">
        <v>350</v>
      </c>
      <c r="E14" s="53" t="s">
        <v>351</v>
      </c>
      <c r="F14" s="18">
        <v>675859</v>
      </c>
    </row>
    <row r="15" spans="1:6" ht="28.5" x14ac:dyDescent="0.45">
      <c r="A15" s="23" t="s">
        <v>257</v>
      </c>
      <c r="B15" s="39" t="s">
        <v>258</v>
      </c>
      <c r="C15" s="53" t="s">
        <v>298</v>
      </c>
      <c r="D15" s="53" t="s">
        <v>352</v>
      </c>
      <c r="E15" s="53" t="s">
        <v>353</v>
      </c>
      <c r="F15" s="18">
        <v>629349</v>
      </c>
    </row>
    <row r="16" spans="1:6" ht="14.25" x14ac:dyDescent="0.45">
      <c r="A16" s="23" t="s">
        <v>253</v>
      </c>
      <c r="B16" s="39" t="s">
        <v>252</v>
      </c>
      <c r="C16" s="53" t="s">
        <v>291</v>
      </c>
      <c r="D16" s="53" t="s">
        <v>344</v>
      </c>
      <c r="E16" s="53" t="s">
        <v>354</v>
      </c>
      <c r="F16" s="18">
        <v>582275</v>
      </c>
    </row>
    <row r="17" spans="1:6" ht="28.5" x14ac:dyDescent="0.45">
      <c r="A17" s="23" t="s">
        <v>159</v>
      </c>
      <c r="B17" s="39" t="s">
        <v>280</v>
      </c>
      <c r="C17" s="53" t="s">
        <v>291</v>
      </c>
      <c r="D17" s="53" t="s">
        <v>355</v>
      </c>
      <c r="E17" s="53" t="s">
        <v>356</v>
      </c>
      <c r="F17" s="18">
        <v>577073</v>
      </c>
    </row>
    <row r="18" spans="1:6" ht="28.5" x14ac:dyDescent="0.45">
      <c r="A18" s="23"/>
      <c r="B18" s="39" t="s">
        <v>72</v>
      </c>
      <c r="C18" s="53" t="s">
        <v>291</v>
      </c>
      <c r="D18" s="53" t="s">
        <v>375</v>
      </c>
      <c r="E18" s="53" t="s">
        <v>386</v>
      </c>
      <c r="F18" s="18">
        <v>570384</v>
      </c>
    </row>
    <row r="19" spans="1:6" ht="28.5" x14ac:dyDescent="0.45">
      <c r="A19" s="23" t="s">
        <v>255</v>
      </c>
      <c r="B19" s="39" t="s">
        <v>254</v>
      </c>
      <c r="C19" s="53" t="s">
        <v>291</v>
      </c>
      <c r="D19" s="53" t="s">
        <v>357</v>
      </c>
      <c r="E19" s="53" t="s">
        <v>345</v>
      </c>
      <c r="F19" s="18">
        <v>524012</v>
      </c>
    </row>
    <row r="20" spans="1:6" ht="14.25" x14ac:dyDescent="0.45">
      <c r="A20" s="23" t="s">
        <v>259</v>
      </c>
      <c r="B20" s="39" t="s">
        <v>260</v>
      </c>
      <c r="C20" s="53" t="s">
        <v>291</v>
      </c>
      <c r="D20" s="53" t="s">
        <v>358</v>
      </c>
      <c r="E20" s="53" t="s">
        <v>359</v>
      </c>
      <c r="F20" s="18">
        <v>486813</v>
      </c>
    </row>
    <row r="21" spans="1:6" ht="14.25" x14ac:dyDescent="0.45">
      <c r="A21" s="23" t="s">
        <v>33</v>
      </c>
      <c r="B21" s="39" t="s">
        <v>256</v>
      </c>
      <c r="C21" s="53" t="s">
        <v>291</v>
      </c>
      <c r="D21" s="53" t="s">
        <v>317</v>
      </c>
      <c r="E21" s="53" t="s">
        <v>360</v>
      </c>
      <c r="F21" s="18">
        <v>415368</v>
      </c>
    </row>
    <row r="22" spans="1:6" s="35" customFormat="1" ht="28.5" x14ac:dyDescent="0.45">
      <c r="A22" s="23" t="s">
        <v>164</v>
      </c>
      <c r="B22" s="39" t="s">
        <v>72</v>
      </c>
      <c r="C22" s="53" t="s">
        <v>291</v>
      </c>
      <c r="D22" s="53" t="s">
        <v>384</v>
      </c>
      <c r="E22" s="53" t="s">
        <v>385</v>
      </c>
      <c r="F22" s="18">
        <v>411096</v>
      </c>
    </row>
    <row r="23" spans="1:6" s="35" customFormat="1" ht="14.25" x14ac:dyDescent="0.45">
      <c r="A23" s="23" t="s">
        <v>95</v>
      </c>
      <c r="B23" s="39" t="s">
        <v>191</v>
      </c>
      <c r="C23" s="53" t="s">
        <v>298</v>
      </c>
      <c r="D23" s="53" t="s">
        <v>361</v>
      </c>
      <c r="E23" s="53" t="s">
        <v>349</v>
      </c>
      <c r="F23" s="18">
        <v>394758</v>
      </c>
    </row>
    <row r="24" spans="1:6" s="35" customFormat="1" ht="14.25" x14ac:dyDescent="0.45">
      <c r="A24" s="23" t="s">
        <v>182</v>
      </c>
      <c r="B24" s="39" t="s">
        <v>54</v>
      </c>
      <c r="C24" s="53" t="s">
        <v>291</v>
      </c>
      <c r="D24" s="53" t="s">
        <v>337</v>
      </c>
      <c r="E24" s="53" t="s">
        <v>362</v>
      </c>
      <c r="F24" s="17">
        <v>391153</v>
      </c>
    </row>
    <row r="25" spans="1:6" s="35" customFormat="1" ht="14.25" x14ac:dyDescent="0.45">
      <c r="A25" s="23" t="s">
        <v>262</v>
      </c>
      <c r="B25" s="39" t="s">
        <v>261</v>
      </c>
      <c r="C25" s="55" t="s">
        <v>298</v>
      </c>
      <c r="D25" s="55" t="s">
        <v>335</v>
      </c>
      <c r="E25" s="55" t="s">
        <v>363</v>
      </c>
      <c r="F25" s="18">
        <v>377878</v>
      </c>
    </row>
    <row r="26" spans="1:6" s="35" customFormat="1" ht="14.25" x14ac:dyDescent="0.45">
      <c r="A26" s="23" t="s">
        <v>201</v>
      </c>
      <c r="B26" s="39" t="s">
        <v>26</v>
      </c>
      <c r="C26" s="53" t="s">
        <v>291</v>
      </c>
      <c r="D26" s="53" t="s">
        <v>364</v>
      </c>
      <c r="E26" s="53" t="s">
        <v>365</v>
      </c>
      <c r="F26" s="17">
        <v>362189</v>
      </c>
    </row>
    <row r="27" spans="1:6" s="35" customFormat="1" ht="14.25" x14ac:dyDescent="0.45">
      <c r="A27" s="23" t="s">
        <v>203</v>
      </c>
      <c r="B27" s="39" t="s">
        <v>26</v>
      </c>
      <c r="C27" s="53" t="s">
        <v>291</v>
      </c>
      <c r="D27" s="53" t="s">
        <v>317</v>
      </c>
      <c r="E27" s="53" t="s">
        <v>366</v>
      </c>
      <c r="F27" s="17">
        <v>347803</v>
      </c>
    </row>
    <row r="28" spans="1:6" s="35" customFormat="1" ht="28.5" x14ac:dyDescent="0.45">
      <c r="A28" s="23" t="s">
        <v>164</v>
      </c>
      <c r="B28" s="39" t="s">
        <v>72</v>
      </c>
      <c r="C28" s="23" t="s">
        <v>291</v>
      </c>
      <c r="D28" s="23" t="s">
        <v>383</v>
      </c>
      <c r="E28" s="23" t="s">
        <v>382</v>
      </c>
      <c r="F28" s="17">
        <v>330623</v>
      </c>
    </row>
    <row r="29" spans="1:6" s="35" customFormat="1" ht="14.25" x14ac:dyDescent="0.45">
      <c r="A29" s="23" t="s">
        <v>39</v>
      </c>
      <c r="B29" s="39" t="s">
        <v>246</v>
      </c>
      <c r="C29" s="53" t="s">
        <v>291</v>
      </c>
      <c r="D29" s="53" t="s">
        <v>375</v>
      </c>
      <c r="E29" s="53" t="s">
        <v>379</v>
      </c>
      <c r="F29" s="18">
        <v>300210</v>
      </c>
    </row>
    <row r="30" spans="1:6" s="35" customFormat="1" ht="28.5" x14ac:dyDescent="0.45">
      <c r="A30" s="27" t="s">
        <v>164</v>
      </c>
      <c r="B30" s="39" t="s">
        <v>72</v>
      </c>
      <c r="C30" s="23" t="s">
        <v>291</v>
      </c>
      <c r="D30" s="23" t="s">
        <v>381</v>
      </c>
      <c r="E30" s="23" t="s">
        <v>380</v>
      </c>
      <c r="F30" s="17">
        <v>261080</v>
      </c>
    </row>
    <row r="31" spans="1:6" s="35" customFormat="1" ht="14.25" x14ac:dyDescent="0.45">
      <c r="A31" s="23" t="s">
        <v>182</v>
      </c>
      <c r="B31" s="39" t="s">
        <v>55</v>
      </c>
      <c r="C31" s="53" t="s">
        <v>291</v>
      </c>
      <c r="D31" s="53" t="s">
        <v>377</v>
      </c>
      <c r="E31" s="53" t="s">
        <v>378</v>
      </c>
      <c r="F31" s="17">
        <v>236991</v>
      </c>
    </row>
    <row r="32" spans="1:6" s="35" customFormat="1" ht="14.25" x14ac:dyDescent="0.45">
      <c r="A32" s="23" t="s">
        <v>92</v>
      </c>
      <c r="B32" s="39" t="s">
        <v>47</v>
      </c>
      <c r="C32" s="53" t="s">
        <v>291</v>
      </c>
      <c r="D32" s="53" t="s">
        <v>372</v>
      </c>
      <c r="E32" s="53" t="s">
        <v>373</v>
      </c>
      <c r="F32" s="17">
        <v>222817</v>
      </c>
    </row>
    <row r="33" spans="1:6" s="35" customFormat="1" ht="14.25" x14ac:dyDescent="0.45">
      <c r="A33" s="23" t="s">
        <v>182</v>
      </c>
      <c r="B33" s="39" t="s">
        <v>55</v>
      </c>
      <c r="C33" s="53" t="s">
        <v>291</v>
      </c>
      <c r="D33" s="53" t="s">
        <v>355</v>
      </c>
      <c r="E33" s="53" t="s">
        <v>374</v>
      </c>
      <c r="F33" s="17">
        <v>202069</v>
      </c>
    </row>
    <row r="34" spans="1:6" s="35" customFormat="1" ht="28.5" x14ac:dyDescent="0.45">
      <c r="A34" s="23" t="s">
        <v>255</v>
      </c>
      <c r="B34" s="39" t="s">
        <v>254</v>
      </c>
      <c r="C34" s="53" t="s">
        <v>291</v>
      </c>
      <c r="D34" s="53" t="s">
        <v>375</v>
      </c>
      <c r="E34" s="53" t="s">
        <v>376</v>
      </c>
      <c r="F34" s="18">
        <v>133249</v>
      </c>
    </row>
    <row r="35" spans="1:6" ht="14.25" x14ac:dyDescent="0.45">
      <c r="A35" s="23" t="s">
        <v>206</v>
      </c>
      <c r="B35" s="39" t="s">
        <v>207</v>
      </c>
      <c r="C35" s="53" t="s">
        <v>298</v>
      </c>
      <c r="D35" s="53" t="s">
        <v>367</v>
      </c>
      <c r="E35" s="70" t="s">
        <v>368</v>
      </c>
      <c r="F35" s="17">
        <v>69406</v>
      </c>
    </row>
    <row r="36" spans="1:6" ht="14.25" x14ac:dyDescent="0.45">
      <c r="A36" s="53" t="s">
        <v>369</v>
      </c>
      <c r="B36" s="39" t="s">
        <v>26</v>
      </c>
      <c r="C36" s="53" t="s">
        <v>298</v>
      </c>
      <c r="D36" s="53" t="s">
        <v>370</v>
      </c>
      <c r="E36" s="53" t="s">
        <v>371</v>
      </c>
      <c r="F36" s="74">
        <v>20085</v>
      </c>
    </row>
    <row r="37" spans="1:6" ht="13.9" x14ac:dyDescent="0.35">
      <c r="C37" s="69"/>
      <c r="D37" s="41"/>
      <c r="E37" s="41" t="s">
        <v>133</v>
      </c>
      <c r="F37" s="24">
        <f>SUM(F2:F36)</f>
        <v>30324134</v>
      </c>
    </row>
    <row r="38" spans="1:6" ht="13.9" x14ac:dyDescent="0.35">
      <c r="C38" s="69"/>
      <c r="D38" s="41"/>
      <c r="E38" s="41" t="s">
        <v>134</v>
      </c>
      <c r="F38" s="25">
        <f>COUNTIF(F2:F36,"&gt;0")</f>
        <v>35</v>
      </c>
    </row>
    <row r="39" spans="1:6" x14ac:dyDescent="0.35">
      <c r="A39" s="90"/>
    </row>
    <row r="56" spans="1:6" x14ac:dyDescent="0.35">
      <c r="A56" s="90"/>
    </row>
    <row r="57" spans="1:6" x14ac:dyDescent="0.35">
      <c r="A57" s="90"/>
    </row>
    <row r="58" spans="1:6" x14ac:dyDescent="0.35">
      <c r="A58" s="90"/>
    </row>
    <row r="61" spans="1:6" x14ac:dyDescent="0.35">
      <c r="A61" s="90"/>
    </row>
    <row r="63" spans="1:6" x14ac:dyDescent="0.35">
      <c r="A63" s="90"/>
    </row>
    <row r="64" spans="1:6" s="60" customFormat="1" ht="14.25" x14ac:dyDescent="0.45">
      <c r="A64" s="90"/>
      <c r="B64" s="89"/>
      <c r="C64" s="89"/>
      <c r="D64" s="89"/>
      <c r="E64" s="89"/>
      <c r="F64" s="69"/>
    </row>
    <row r="65" spans="1:6" s="60" customFormat="1" ht="14.25" x14ac:dyDescent="0.45">
      <c r="A65" s="88"/>
      <c r="B65" s="89"/>
      <c r="C65" s="89"/>
      <c r="D65" s="89"/>
      <c r="E65" s="89"/>
      <c r="F65" s="69"/>
    </row>
    <row r="66" spans="1:6" s="60" customFormat="1" ht="14.25" x14ac:dyDescent="0.45">
      <c r="A66" s="91"/>
      <c r="B66" s="81"/>
      <c r="C66" s="81"/>
      <c r="D66" s="81"/>
      <c r="E66" s="81"/>
    </row>
    <row r="67" spans="1:6" s="60" customFormat="1" ht="14.25" x14ac:dyDescent="0.45">
      <c r="A67" s="92"/>
      <c r="B67" s="81"/>
      <c r="C67" s="81"/>
      <c r="D67" s="81"/>
      <c r="E67" s="81"/>
    </row>
    <row r="68" spans="1:6" s="60" customFormat="1" ht="14.25" x14ac:dyDescent="0.45">
      <c r="A68" s="91"/>
      <c r="B68" s="81"/>
      <c r="C68" s="81"/>
      <c r="D68" s="81"/>
      <c r="E68" s="81"/>
    </row>
    <row r="69" spans="1:6" ht="14.25" x14ac:dyDescent="0.45">
      <c r="A69" s="92"/>
      <c r="B69" s="81"/>
      <c r="C69" s="81"/>
      <c r="D69" s="81"/>
      <c r="E69" s="81"/>
      <c r="F69" s="60"/>
    </row>
    <row r="70" spans="1:6" ht="14.25" x14ac:dyDescent="0.45">
      <c r="A70" s="92"/>
      <c r="B70" s="81"/>
      <c r="C70" s="81"/>
      <c r="D70" s="81"/>
      <c r="E70" s="81"/>
      <c r="F70" s="60"/>
    </row>
    <row r="71" spans="1:6" x14ac:dyDescent="0.35">
      <c r="A71" s="90"/>
    </row>
    <row r="74" spans="1:6" x14ac:dyDescent="0.35">
      <c r="A74" s="90"/>
    </row>
    <row r="76" spans="1:6" x14ac:dyDescent="0.35">
      <c r="A76" s="90"/>
    </row>
    <row r="80" spans="1:6" x14ac:dyDescent="0.35">
      <c r="A80" s="90"/>
    </row>
    <row r="82" spans="1:1" x14ac:dyDescent="0.35">
      <c r="A82" s="90"/>
    </row>
    <row r="85" spans="1:1" x14ac:dyDescent="0.35">
      <c r="A85" s="90"/>
    </row>
    <row r="90" spans="1:1" x14ac:dyDescent="0.35">
      <c r="A90" s="90"/>
    </row>
    <row r="95" spans="1:1" x14ac:dyDescent="0.35">
      <c r="A95" s="90"/>
    </row>
    <row r="100" spans="1:1" x14ac:dyDescent="0.35">
      <c r="A100" s="90"/>
    </row>
    <row r="105" spans="1:1" x14ac:dyDescent="0.35">
      <c r="A105" s="90"/>
    </row>
    <row r="110" spans="1:1" x14ac:dyDescent="0.35">
      <c r="A110" s="90"/>
    </row>
    <row r="115" spans="1:1" x14ac:dyDescent="0.35">
      <c r="A115" s="90"/>
    </row>
    <row r="120" spans="1:1" x14ac:dyDescent="0.35">
      <c r="A120" s="90"/>
    </row>
    <row r="125" spans="1:1" x14ac:dyDescent="0.35">
      <c r="A125" s="90"/>
    </row>
    <row r="130" spans="1:1" x14ac:dyDescent="0.35">
      <c r="A130" s="90"/>
    </row>
    <row r="135" spans="1:1" x14ac:dyDescent="0.35">
      <c r="A135" s="90"/>
    </row>
    <row r="140" spans="1:1" x14ac:dyDescent="0.35">
      <c r="A140" s="90"/>
    </row>
    <row r="145" spans="1:1" x14ac:dyDescent="0.35">
      <c r="A145" s="90"/>
    </row>
    <row r="150" spans="1:1" x14ac:dyDescent="0.35">
      <c r="A150" s="90"/>
    </row>
    <row r="155" spans="1:1" x14ac:dyDescent="0.35">
      <c r="A155" s="90"/>
    </row>
    <row r="160" spans="1:1" x14ac:dyDescent="0.35">
      <c r="A160" s="90"/>
    </row>
    <row r="165" spans="1:1" x14ac:dyDescent="0.35">
      <c r="A165" s="90"/>
    </row>
    <row r="170" spans="1:1" x14ac:dyDescent="0.35">
      <c r="A170" s="90"/>
    </row>
    <row r="175" spans="1:1" x14ac:dyDescent="0.35">
      <c r="A175" s="90"/>
    </row>
    <row r="180" spans="1:1" x14ac:dyDescent="0.35">
      <c r="A180" s="90"/>
    </row>
    <row r="185" spans="1:1" x14ac:dyDescent="0.35">
      <c r="A185" s="90"/>
    </row>
    <row r="190" spans="1:1" x14ac:dyDescent="0.35">
      <c r="A190" s="90"/>
    </row>
    <row r="195" spans="1:1" x14ac:dyDescent="0.35">
      <c r="A195" s="90"/>
    </row>
    <row r="200" spans="1:1" x14ac:dyDescent="0.35">
      <c r="A200" s="90"/>
    </row>
    <row r="205" spans="1:1" x14ac:dyDescent="0.35">
      <c r="A205" s="90"/>
    </row>
    <row r="210" spans="1:1" x14ac:dyDescent="0.35">
      <c r="A210" s="90"/>
    </row>
    <row r="215" spans="1:1" x14ac:dyDescent="0.35">
      <c r="A215" s="90"/>
    </row>
    <row r="220" spans="1:1" x14ac:dyDescent="0.35">
      <c r="A220" s="90"/>
    </row>
    <row r="225" spans="1:1" x14ac:dyDescent="0.35">
      <c r="A225" s="90"/>
    </row>
    <row r="230" spans="1:1" x14ac:dyDescent="0.35">
      <c r="A230" s="90"/>
    </row>
    <row r="235" spans="1:1" x14ac:dyDescent="0.35">
      <c r="A235" s="90"/>
    </row>
    <row r="240" spans="1:1" x14ac:dyDescent="0.35">
      <c r="A240" s="90"/>
    </row>
    <row r="245" spans="1:1" x14ac:dyDescent="0.35">
      <c r="A245" s="90"/>
    </row>
    <row r="250" spans="1:1" x14ac:dyDescent="0.35">
      <c r="A250" s="90"/>
    </row>
    <row r="255" spans="1:1" x14ac:dyDescent="0.35">
      <c r="A255" s="90"/>
    </row>
    <row r="260" spans="1:1" x14ac:dyDescent="0.35">
      <c r="A260" s="90"/>
    </row>
    <row r="265" spans="1:1" x14ac:dyDescent="0.35">
      <c r="A265" s="90"/>
    </row>
    <row r="270" spans="1:1" x14ac:dyDescent="0.35">
      <c r="A270" s="90"/>
    </row>
    <row r="275" spans="1:1" x14ac:dyDescent="0.35">
      <c r="A275" s="90"/>
    </row>
    <row r="280" spans="1:1" x14ac:dyDescent="0.35">
      <c r="A280" s="90"/>
    </row>
    <row r="285" spans="1:1" x14ac:dyDescent="0.35">
      <c r="A285" s="90"/>
    </row>
    <row r="290" spans="1:2" x14ac:dyDescent="0.35">
      <c r="A290" s="90"/>
    </row>
    <row r="294" spans="1:2" ht="13.9" x14ac:dyDescent="0.4">
      <c r="B294" s="93"/>
    </row>
    <row r="295" spans="1:2" ht="13.9" x14ac:dyDescent="0.4">
      <c r="A295" s="94"/>
      <c r="B295" s="95"/>
    </row>
    <row r="300" spans="1:2" x14ac:dyDescent="0.35">
      <c r="A300" s="90"/>
    </row>
    <row r="305" spans="1:1" x14ac:dyDescent="0.35">
      <c r="A305" s="90"/>
    </row>
    <row r="310" spans="1:1" x14ac:dyDescent="0.35">
      <c r="A310" s="90"/>
    </row>
    <row r="315" spans="1:1" x14ac:dyDescent="0.35">
      <c r="A315" s="90"/>
    </row>
    <row r="320" spans="1:1" x14ac:dyDescent="0.35">
      <c r="A320" s="90"/>
    </row>
    <row r="325" spans="1:6" x14ac:dyDescent="0.35">
      <c r="A325" s="90"/>
    </row>
    <row r="330" spans="1:6" x14ac:dyDescent="0.35">
      <c r="A330" s="90"/>
    </row>
    <row r="333" spans="1:6" s="60" customFormat="1" ht="14.25" x14ac:dyDescent="0.45">
      <c r="A333" s="88"/>
      <c r="B333" s="89"/>
      <c r="C333" s="89"/>
      <c r="D333" s="89"/>
      <c r="E333" s="89"/>
      <c r="F333" s="69"/>
    </row>
    <row r="334" spans="1:6" s="60" customFormat="1" ht="14.25" x14ac:dyDescent="0.45">
      <c r="A334" s="88"/>
      <c r="B334" s="89"/>
      <c r="C334" s="89"/>
      <c r="D334" s="89"/>
      <c r="E334" s="89"/>
      <c r="F334" s="69"/>
    </row>
    <row r="335" spans="1:6" s="60" customFormat="1" ht="14.25" x14ac:dyDescent="0.45">
      <c r="A335" s="91"/>
      <c r="B335" s="81"/>
      <c r="C335" s="81"/>
      <c r="D335" s="81"/>
      <c r="E335" s="81"/>
    </row>
    <row r="336" spans="1:6" s="60" customFormat="1" ht="14.25" x14ac:dyDescent="0.45">
      <c r="A336" s="92"/>
      <c r="B336" s="81"/>
      <c r="C336" s="81"/>
      <c r="D336" s="81"/>
      <c r="E336" s="81"/>
    </row>
    <row r="337" spans="1:6" s="60" customFormat="1" ht="14.25" x14ac:dyDescent="0.45">
      <c r="A337" s="92"/>
      <c r="B337" s="81"/>
      <c r="C337" s="81"/>
      <c r="D337" s="81"/>
      <c r="E337" s="81"/>
    </row>
    <row r="338" spans="1:6" s="60" customFormat="1" ht="14.25" x14ac:dyDescent="0.45">
      <c r="A338" s="92"/>
      <c r="B338" s="81"/>
      <c r="C338" s="81"/>
      <c r="D338" s="81"/>
      <c r="E338" s="81"/>
    </row>
    <row r="339" spans="1:6" s="60" customFormat="1" ht="14.25" x14ac:dyDescent="0.45">
      <c r="A339" s="92"/>
      <c r="B339" s="81"/>
      <c r="C339" s="81"/>
      <c r="D339" s="81"/>
      <c r="E339" s="81"/>
    </row>
    <row r="340" spans="1:6" s="60" customFormat="1" ht="14.25" x14ac:dyDescent="0.45">
      <c r="A340" s="91"/>
      <c r="B340" s="81"/>
      <c r="C340" s="81"/>
      <c r="D340" s="81"/>
      <c r="E340" s="81"/>
    </row>
    <row r="341" spans="1:6" s="60" customFormat="1" ht="14.25" x14ac:dyDescent="0.45">
      <c r="A341" s="92"/>
      <c r="B341" s="81"/>
      <c r="C341" s="81"/>
      <c r="D341" s="81"/>
      <c r="E341" s="81"/>
    </row>
    <row r="342" spans="1:6" s="60" customFormat="1" ht="14.25" x14ac:dyDescent="0.45">
      <c r="A342" s="92"/>
      <c r="B342" s="81"/>
      <c r="C342" s="81"/>
      <c r="D342" s="81"/>
      <c r="E342" s="81"/>
    </row>
    <row r="343" spans="1:6" ht="14.25" x14ac:dyDescent="0.45">
      <c r="A343" s="92"/>
      <c r="B343" s="81"/>
      <c r="C343" s="81"/>
      <c r="D343" s="81"/>
      <c r="E343" s="81"/>
      <c r="F343" s="60"/>
    </row>
    <row r="344" spans="1:6" ht="14.25" x14ac:dyDescent="0.45">
      <c r="A344" s="92"/>
      <c r="B344" s="81"/>
      <c r="C344" s="81"/>
      <c r="D344" s="81"/>
      <c r="E344" s="81"/>
      <c r="F344" s="60"/>
    </row>
    <row r="345" spans="1:6" x14ac:dyDescent="0.35">
      <c r="A345" s="90"/>
    </row>
    <row r="350" spans="1:6" x14ac:dyDescent="0.35">
      <c r="A350" s="90"/>
    </row>
    <row r="355" spans="1:2" x14ac:dyDescent="0.35">
      <c r="A355" s="90"/>
    </row>
    <row r="359" spans="1:2" x14ac:dyDescent="0.35">
      <c r="A359" s="90"/>
      <c r="B359" s="96"/>
    </row>
    <row r="360" spans="1:2" x14ac:dyDescent="0.35">
      <c r="A360" s="90"/>
    </row>
    <row r="365" spans="1:2" x14ac:dyDescent="0.35">
      <c r="B365" s="96"/>
    </row>
    <row r="474" spans="1:1" x14ac:dyDescent="0.35">
      <c r="A474" s="90"/>
    </row>
    <row r="480" spans="1:1" x14ac:dyDescent="0.35">
      <c r="A480" s="90"/>
    </row>
    <row r="486" spans="1:1" x14ac:dyDescent="0.35">
      <c r="A486" s="90"/>
    </row>
    <row r="492" spans="1:1" x14ac:dyDescent="0.35">
      <c r="A492" s="90"/>
    </row>
    <row r="498" spans="1:1" x14ac:dyDescent="0.35">
      <c r="A498" s="90"/>
    </row>
    <row r="504" spans="1:1" x14ac:dyDescent="0.35">
      <c r="A504" s="90"/>
    </row>
    <row r="510" spans="1:1" x14ac:dyDescent="0.35">
      <c r="A510" s="90"/>
    </row>
    <row r="516" spans="1:1" x14ac:dyDescent="0.35">
      <c r="A516" s="90"/>
    </row>
    <row r="522" spans="1:1" x14ac:dyDescent="0.35">
      <c r="A522" s="90"/>
    </row>
    <row r="528" spans="1:1" x14ac:dyDescent="0.35">
      <c r="A528" s="90"/>
    </row>
    <row r="534" spans="1:1" x14ac:dyDescent="0.35">
      <c r="A534" s="90"/>
    </row>
    <row r="540" spans="1:1" x14ac:dyDescent="0.35">
      <c r="A540" s="90"/>
    </row>
    <row r="546" spans="1:1" x14ac:dyDescent="0.35">
      <c r="A546" s="90"/>
    </row>
    <row r="552" spans="1:1" x14ac:dyDescent="0.35">
      <c r="A552" s="90"/>
    </row>
    <row r="558" spans="1:1" x14ac:dyDescent="0.35">
      <c r="A558" s="90"/>
    </row>
    <row r="564" spans="1:2" x14ac:dyDescent="0.35">
      <c r="A564" s="90"/>
    </row>
    <row r="570" spans="1:2" x14ac:dyDescent="0.35">
      <c r="A570" s="90"/>
    </row>
    <row r="576" spans="1:2" ht="13.9" x14ac:dyDescent="0.4">
      <c r="A576" s="97"/>
      <c r="B576" s="93"/>
    </row>
    <row r="577" spans="1:2" ht="13.9" x14ac:dyDescent="0.4">
      <c r="A577" s="97"/>
      <c r="B577" s="95"/>
    </row>
  </sheetData>
  <sortState xmlns:xlrd2="http://schemas.microsoft.com/office/spreadsheetml/2017/richdata2" ref="A2:F34">
    <sortCondition descending="1" ref="F2:F3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2"/>
  <sheetViews>
    <sheetView workbookViewId="0">
      <selection activeCell="F12" sqref="F12"/>
    </sheetView>
  </sheetViews>
  <sheetFormatPr defaultRowHeight="14.25" x14ac:dyDescent="0.45"/>
  <cols>
    <col min="1" max="1" width="14.59765625" style="28" bestFit="1" customWidth="1"/>
    <col min="2" max="2" width="92.3984375" bestFit="1" customWidth="1"/>
    <col min="3" max="3" width="20.59765625" customWidth="1"/>
    <col min="4" max="5" width="30.59765625" customWidth="1"/>
    <col min="6" max="6" width="10.1328125" bestFit="1" customWidth="1"/>
  </cols>
  <sheetData>
    <row r="1" spans="1:6" ht="14.65" thickBot="1" x14ac:dyDescent="0.5">
      <c r="A1" s="46" t="s">
        <v>210</v>
      </c>
      <c r="B1" s="46" t="s">
        <v>211</v>
      </c>
      <c r="C1" s="46" t="s">
        <v>309</v>
      </c>
      <c r="D1" s="46" t="s">
        <v>310</v>
      </c>
      <c r="E1" s="46" t="s">
        <v>212</v>
      </c>
      <c r="F1" s="46" t="s">
        <v>213</v>
      </c>
    </row>
    <row r="2" spans="1:6" x14ac:dyDescent="0.45">
      <c r="A2" s="26" t="s">
        <v>131</v>
      </c>
      <c r="B2" s="19" t="s">
        <v>132</v>
      </c>
      <c r="C2" s="52" t="s">
        <v>291</v>
      </c>
      <c r="D2" s="52" t="s">
        <v>292</v>
      </c>
      <c r="E2" s="52" t="s">
        <v>293</v>
      </c>
      <c r="F2" s="22">
        <v>5112624</v>
      </c>
    </row>
    <row r="3" spans="1:6" x14ac:dyDescent="0.45">
      <c r="A3" s="23" t="s">
        <v>71</v>
      </c>
      <c r="B3" s="16" t="s">
        <v>73</v>
      </c>
      <c r="C3" s="53" t="s">
        <v>291</v>
      </c>
      <c r="D3" s="53" t="s">
        <v>292</v>
      </c>
      <c r="E3" s="53" t="s">
        <v>294</v>
      </c>
      <c r="F3" s="18">
        <v>1607561</v>
      </c>
    </row>
    <row r="4" spans="1:6" x14ac:dyDescent="0.45">
      <c r="A4" s="23" t="s">
        <v>123</v>
      </c>
      <c r="B4" s="16" t="s">
        <v>124</v>
      </c>
      <c r="C4" s="54" t="s">
        <v>291</v>
      </c>
      <c r="D4" s="54" t="s">
        <v>292</v>
      </c>
      <c r="E4" s="54" t="s">
        <v>295</v>
      </c>
      <c r="F4" s="18">
        <v>745782</v>
      </c>
    </row>
    <row r="5" spans="1:6" x14ac:dyDescent="0.45">
      <c r="A5" s="23" t="s">
        <v>58</v>
      </c>
      <c r="B5" s="39" t="s">
        <v>59</v>
      </c>
      <c r="C5" s="53" t="s">
        <v>291</v>
      </c>
      <c r="D5" s="53" t="s">
        <v>296</v>
      </c>
      <c r="E5" s="53" t="s">
        <v>297</v>
      </c>
      <c r="F5" s="17">
        <v>495573</v>
      </c>
    </row>
    <row r="6" spans="1:6" x14ac:dyDescent="0.45">
      <c r="A6" s="29" t="s">
        <v>125</v>
      </c>
      <c r="B6" s="16" t="s">
        <v>126</v>
      </c>
      <c r="C6" s="53" t="s">
        <v>298</v>
      </c>
      <c r="D6" s="53" t="s">
        <v>299</v>
      </c>
      <c r="E6" s="53" t="s">
        <v>300</v>
      </c>
      <c r="F6" s="18">
        <v>394704</v>
      </c>
    </row>
    <row r="7" spans="1:6" x14ac:dyDescent="0.45">
      <c r="A7" s="27" t="s">
        <v>43</v>
      </c>
      <c r="B7" s="16" t="s">
        <v>61</v>
      </c>
      <c r="C7" s="53" t="s">
        <v>291</v>
      </c>
      <c r="D7" s="53" t="s">
        <v>301</v>
      </c>
      <c r="E7" s="53" t="s">
        <v>302</v>
      </c>
      <c r="F7" s="17">
        <v>321562</v>
      </c>
    </row>
    <row r="8" spans="1:6" x14ac:dyDescent="0.45">
      <c r="A8" s="23" t="s">
        <v>29</v>
      </c>
      <c r="B8" s="16" t="s">
        <v>17</v>
      </c>
      <c r="C8" s="55" t="s">
        <v>291</v>
      </c>
      <c r="D8" s="55" t="s">
        <v>303</v>
      </c>
      <c r="E8" s="55" t="s">
        <v>304</v>
      </c>
      <c r="F8" s="18">
        <v>298341</v>
      </c>
    </row>
    <row r="9" spans="1:6" s="60" customFormat="1" x14ac:dyDescent="0.45">
      <c r="A9" s="23" t="s">
        <v>129</v>
      </c>
      <c r="B9" s="16" t="s">
        <v>130</v>
      </c>
      <c r="C9" s="53" t="s">
        <v>291</v>
      </c>
      <c r="D9" s="53" t="s">
        <v>305</v>
      </c>
      <c r="E9" s="53" t="s">
        <v>306</v>
      </c>
      <c r="F9" s="18">
        <v>101147</v>
      </c>
    </row>
    <row r="10" spans="1:6" s="35" customFormat="1" x14ac:dyDescent="0.45">
      <c r="A10" s="23" t="s">
        <v>127</v>
      </c>
      <c r="B10" s="18" t="s">
        <v>128</v>
      </c>
      <c r="C10" s="53" t="s">
        <v>291</v>
      </c>
      <c r="D10" s="53" t="s">
        <v>307</v>
      </c>
      <c r="E10" s="53" t="s">
        <v>308</v>
      </c>
      <c r="F10" s="18">
        <v>100753</v>
      </c>
    </row>
    <row r="11" spans="1:6" s="60" customFormat="1" x14ac:dyDescent="0.45">
      <c r="A11" s="28"/>
      <c r="B11"/>
      <c r="C11" s="14"/>
      <c r="D11"/>
      <c r="E11"/>
      <c r="F11"/>
    </row>
    <row r="12" spans="1:6" s="60" customFormat="1" x14ac:dyDescent="0.45">
      <c r="A12" s="28"/>
      <c r="B12"/>
      <c r="C12"/>
      <c r="D12"/>
      <c r="E12" s="2" t="s">
        <v>6</v>
      </c>
      <c r="F12" s="11">
        <f>SUM(F2:F10)</f>
        <v>9178047</v>
      </c>
    </row>
    <row r="13" spans="1:6" s="60" customFormat="1" x14ac:dyDescent="0.45">
      <c r="A13" s="28"/>
      <c r="B13"/>
      <c r="C13"/>
      <c r="D13"/>
      <c r="E13" s="2" t="s">
        <v>134</v>
      </c>
      <c r="F13" s="13">
        <f>COUNTIF(F2:F10,"&gt;0")</f>
        <v>9</v>
      </c>
    </row>
    <row r="14" spans="1:6" s="60" customFormat="1" x14ac:dyDescent="0.45">
      <c r="A14" s="28"/>
      <c r="B14"/>
      <c r="C14"/>
      <c r="D14"/>
      <c r="E14"/>
      <c r="F14"/>
    </row>
    <row r="16" spans="1:6" x14ac:dyDescent="0.45">
      <c r="C16" s="1"/>
    </row>
    <row r="32" spans="2:3" x14ac:dyDescent="0.45">
      <c r="B32" s="1"/>
      <c r="C32" s="1"/>
    </row>
    <row r="38" spans="2:3" x14ac:dyDescent="0.45">
      <c r="B38" s="1"/>
      <c r="C38" s="1"/>
    </row>
    <row r="44" spans="2:3" x14ac:dyDescent="0.45">
      <c r="B44" s="1"/>
      <c r="C44" s="1"/>
    </row>
    <row r="50" spans="2:3" x14ac:dyDescent="0.45">
      <c r="B50" s="1"/>
      <c r="C50" s="1"/>
    </row>
    <row r="56" spans="2:3" x14ac:dyDescent="0.45">
      <c r="B56" s="1"/>
      <c r="C56" s="1"/>
    </row>
    <row r="62" spans="2:3" x14ac:dyDescent="0.45">
      <c r="B62" s="1"/>
      <c r="C62" s="1"/>
    </row>
    <row r="68" spans="2:3" x14ac:dyDescent="0.45">
      <c r="B68" s="1"/>
      <c r="C68" s="1"/>
    </row>
    <row r="74" spans="2:3" x14ac:dyDescent="0.45">
      <c r="B74" s="1"/>
      <c r="C74" s="1"/>
    </row>
    <row r="80" spans="2:3" x14ac:dyDescent="0.45">
      <c r="B80" s="1"/>
      <c r="C80" s="1"/>
    </row>
    <row r="86" spans="2:3" x14ac:dyDescent="0.45">
      <c r="B86" s="1"/>
      <c r="C86" s="1"/>
    </row>
    <row r="91" spans="2:3" x14ac:dyDescent="0.45">
      <c r="B91" s="1"/>
      <c r="C91" s="1"/>
    </row>
    <row r="97" spans="2:3" x14ac:dyDescent="0.45">
      <c r="B97" s="1"/>
      <c r="C97" s="1"/>
    </row>
    <row r="103" spans="2:3" x14ac:dyDescent="0.45">
      <c r="B103" s="1"/>
      <c r="C103" s="1"/>
    </row>
    <row r="109" spans="2:3" x14ac:dyDescent="0.45">
      <c r="B109" s="1"/>
      <c r="C109" s="1"/>
    </row>
    <row r="115" spans="2:4" x14ac:dyDescent="0.45">
      <c r="B115" s="1"/>
      <c r="C115" s="1"/>
    </row>
    <row r="121" spans="2:4" x14ac:dyDescent="0.45">
      <c r="B121" s="2"/>
      <c r="C121" s="2"/>
      <c r="D121" s="13"/>
    </row>
    <row r="122" spans="2:4" x14ac:dyDescent="0.45">
      <c r="B122" s="2"/>
      <c r="C122" s="2"/>
      <c r="D122" s="11"/>
    </row>
  </sheetData>
  <sortState xmlns:xlrd2="http://schemas.microsoft.com/office/spreadsheetml/2017/richdata2" ref="A2:F10">
    <sortCondition descending="1" ref="F2:F1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5"/>
  <sheetViews>
    <sheetView topLeftCell="B1" workbookViewId="0">
      <selection activeCell="F16" sqref="F16"/>
    </sheetView>
  </sheetViews>
  <sheetFormatPr defaultRowHeight="14.25" x14ac:dyDescent="0.45"/>
  <cols>
    <col min="1" max="1" width="14.265625" style="28" bestFit="1" customWidth="1"/>
    <col min="2" max="2" width="90.59765625" style="38" customWidth="1"/>
    <col min="3" max="3" width="20.59765625" style="38" customWidth="1"/>
    <col min="4" max="5" width="30.59765625" style="60" customWidth="1"/>
    <col min="6" max="6" width="11.1328125" bestFit="1" customWidth="1"/>
  </cols>
  <sheetData>
    <row r="1" spans="1:30" ht="14.65" thickBot="1" x14ac:dyDescent="0.5">
      <c r="A1" s="48" t="s">
        <v>210</v>
      </c>
      <c r="B1" s="49" t="s">
        <v>211</v>
      </c>
      <c r="C1" s="47" t="s">
        <v>309</v>
      </c>
      <c r="D1" s="47" t="s">
        <v>310</v>
      </c>
      <c r="E1" s="47" t="s">
        <v>212</v>
      </c>
      <c r="F1" s="61" t="s">
        <v>213</v>
      </c>
      <c r="G1" s="7"/>
    </row>
    <row r="2" spans="1:30" x14ac:dyDescent="0.45">
      <c r="A2" s="23" t="s">
        <v>139</v>
      </c>
      <c r="B2" s="42" t="s">
        <v>140</v>
      </c>
      <c r="C2" s="52" t="s">
        <v>291</v>
      </c>
      <c r="D2" s="52" t="s">
        <v>311</v>
      </c>
      <c r="E2" s="52" t="s">
        <v>312</v>
      </c>
      <c r="F2" s="57">
        <v>5193337</v>
      </c>
      <c r="G2" s="7"/>
    </row>
    <row r="3" spans="1:30" x14ac:dyDescent="0.45">
      <c r="A3" s="27" t="s">
        <v>268</v>
      </c>
      <c r="B3" s="39" t="s">
        <v>269</v>
      </c>
      <c r="C3" s="53" t="s">
        <v>313</v>
      </c>
      <c r="D3" s="53" t="s">
        <v>311</v>
      </c>
      <c r="E3" s="53" t="s">
        <v>314</v>
      </c>
      <c r="F3" s="58">
        <v>1703188</v>
      </c>
      <c r="G3" s="7"/>
    </row>
    <row r="4" spans="1:30" x14ac:dyDescent="0.45">
      <c r="A4" s="27" t="s">
        <v>151</v>
      </c>
      <c r="B4" s="39" t="s">
        <v>154</v>
      </c>
      <c r="C4" s="53" t="s">
        <v>291</v>
      </c>
      <c r="D4" s="53" t="s">
        <v>315</v>
      </c>
      <c r="E4" s="53" t="s">
        <v>316</v>
      </c>
      <c r="F4" s="58">
        <v>1271342</v>
      </c>
      <c r="G4" s="7"/>
    </row>
    <row r="5" spans="1:30" ht="28.5" x14ac:dyDescent="0.45">
      <c r="A5" s="23" t="s">
        <v>187</v>
      </c>
      <c r="B5" s="36" t="s">
        <v>242</v>
      </c>
      <c r="C5" s="53" t="s">
        <v>291</v>
      </c>
      <c r="D5" s="53" t="s">
        <v>317</v>
      </c>
      <c r="E5" s="53" t="s">
        <v>318</v>
      </c>
      <c r="F5" s="62">
        <v>943562</v>
      </c>
      <c r="G5" s="7"/>
    </row>
    <row r="6" spans="1:30" x14ac:dyDescent="0.45">
      <c r="A6" s="23" t="s">
        <v>88</v>
      </c>
      <c r="B6" s="39" t="s">
        <v>52</v>
      </c>
      <c r="C6" s="53" t="s">
        <v>291</v>
      </c>
      <c r="D6" s="53" t="s">
        <v>319</v>
      </c>
      <c r="E6" s="53" t="s">
        <v>320</v>
      </c>
      <c r="F6" s="58">
        <v>757129</v>
      </c>
      <c r="G6" s="7"/>
    </row>
    <row r="7" spans="1:30" x14ac:dyDescent="0.45">
      <c r="A7" s="27" t="s">
        <v>135</v>
      </c>
      <c r="B7" s="42" t="s">
        <v>138</v>
      </c>
      <c r="C7" s="53" t="s">
        <v>321</v>
      </c>
      <c r="D7" s="53" t="s">
        <v>319</v>
      </c>
      <c r="E7" s="53" t="s">
        <v>322</v>
      </c>
      <c r="F7" s="57">
        <v>730143</v>
      </c>
      <c r="G7" s="7"/>
    </row>
    <row r="8" spans="1:30" s="15" customFormat="1" ht="28.5" x14ac:dyDescent="0.45">
      <c r="A8" s="23" t="s">
        <v>74</v>
      </c>
      <c r="B8" s="42" t="s">
        <v>136</v>
      </c>
      <c r="C8" s="53" t="s">
        <v>291</v>
      </c>
      <c r="D8" s="53" t="s">
        <v>311</v>
      </c>
      <c r="E8" s="53" t="s">
        <v>323</v>
      </c>
      <c r="F8" s="57">
        <v>682414</v>
      </c>
      <c r="G8" s="6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s="16" customFormat="1" x14ac:dyDescent="0.45">
      <c r="A9" s="30" t="s">
        <v>243</v>
      </c>
      <c r="B9" s="42" t="s">
        <v>137</v>
      </c>
      <c r="C9" s="53" t="s">
        <v>291</v>
      </c>
      <c r="D9" s="53" t="s">
        <v>324</v>
      </c>
      <c r="E9" s="53" t="s">
        <v>323</v>
      </c>
      <c r="F9" s="57">
        <v>653048</v>
      </c>
      <c r="G9" s="68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16" customFormat="1" ht="28.5" x14ac:dyDescent="0.45">
      <c r="A10" s="23" t="s">
        <v>243</v>
      </c>
      <c r="B10" s="42" t="s">
        <v>242</v>
      </c>
      <c r="C10" s="56" t="s">
        <v>291</v>
      </c>
      <c r="D10" s="56" t="s">
        <v>325</v>
      </c>
      <c r="E10" s="56" t="s">
        <v>326</v>
      </c>
      <c r="F10" s="57">
        <v>605042</v>
      </c>
      <c r="G10" s="68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s="16" customFormat="1" x14ac:dyDescent="0.45">
      <c r="A11" s="27" t="s">
        <v>157</v>
      </c>
      <c r="B11" s="39" t="s">
        <v>67</v>
      </c>
      <c r="C11" s="23" t="s">
        <v>291</v>
      </c>
      <c r="D11" s="23" t="s">
        <v>301</v>
      </c>
      <c r="E11" s="23" t="s">
        <v>327</v>
      </c>
      <c r="F11" s="58">
        <v>590852</v>
      </c>
      <c r="G11" s="68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s="16" customFormat="1" x14ac:dyDescent="0.45">
      <c r="A12" s="23" t="s">
        <v>76</v>
      </c>
      <c r="B12" s="45" t="s">
        <v>137</v>
      </c>
      <c r="C12" s="53" t="s">
        <v>291</v>
      </c>
      <c r="D12" s="53" t="s">
        <v>301</v>
      </c>
      <c r="E12" s="53" t="s">
        <v>327</v>
      </c>
      <c r="F12" s="57">
        <v>434409</v>
      </c>
      <c r="G12" s="68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5" customFormat="1" x14ac:dyDescent="0.45">
      <c r="A13" s="23" t="s">
        <v>66</v>
      </c>
      <c r="B13" s="42" t="s">
        <v>67</v>
      </c>
      <c r="C13" s="53" t="s">
        <v>291</v>
      </c>
      <c r="D13" s="53" t="s">
        <v>328</v>
      </c>
      <c r="E13" s="53" t="s">
        <v>329</v>
      </c>
      <c r="F13" s="57">
        <v>422275</v>
      </c>
      <c r="G13" s="68"/>
    </row>
    <row r="14" spans="1:30" x14ac:dyDescent="0.45">
      <c r="E14" s="43" t="s">
        <v>6</v>
      </c>
      <c r="F14" s="63">
        <f>SUM(F2:F13)</f>
        <v>13986741</v>
      </c>
    </row>
    <row r="15" spans="1:30" x14ac:dyDescent="0.45">
      <c r="E15" s="43" t="s">
        <v>134</v>
      </c>
      <c r="F15" s="64">
        <f>COUNTIF(F2:F13,"&gt;0")</f>
        <v>12</v>
      </c>
    </row>
    <row r="17" spans="3:5" x14ac:dyDescent="0.45">
      <c r="C17" s="44"/>
    </row>
    <row r="23" spans="3:5" x14ac:dyDescent="0.45">
      <c r="D23" s="64"/>
      <c r="E23" s="64"/>
    </row>
    <row r="24" spans="3:5" x14ac:dyDescent="0.45">
      <c r="D24" s="65"/>
      <c r="E24" s="64"/>
    </row>
    <row r="54" spans="4:4" x14ac:dyDescent="0.45">
      <c r="D54" s="66">
        <f>SUM(B1:B17)</f>
        <v>0</v>
      </c>
    </row>
    <row r="55" spans="4:4" x14ac:dyDescent="0.45">
      <c r="D55" s="60">
        <f>COUNTIF(B1:B17,"&gt;0")</f>
        <v>0</v>
      </c>
    </row>
  </sheetData>
  <sortState xmlns:xlrd2="http://schemas.microsoft.com/office/spreadsheetml/2017/richdata2" ref="A2:F13">
    <sortCondition descending="1" ref="F2:F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Audio and speech</vt:lpstr>
      <vt:lpstr>Acoustic</vt:lpstr>
      <vt:lpstr>Ultrasound+Ultrasonic</vt:lpstr>
      <vt:lpstr>Vibration</vt:lpstr>
      <vt:lpstr>Noise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V Horoshenkov</dc:creator>
  <cp:lastModifiedBy>Kirill Horoshenkov</cp:lastModifiedBy>
  <dcterms:created xsi:type="dcterms:W3CDTF">2014-03-16T12:03:08Z</dcterms:created>
  <dcterms:modified xsi:type="dcterms:W3CDTF">2019-10-31T14:30:14Z</dcterms:modified>
</cp:coreProperties>
</file>